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edmonds\OneDrive - Loudoun County Government\Desktop\11_2_22 FSM Meeting\Updated\11_3_22 Performance Bond UPLs per Zeb\"/>
    </mc:Choice>
  </mc:AlternateContent>
  <xr:revisionPtr revIDLastSave="0" documentId="13_ncr:1_{21BDFDE2-C59E-4D02-B6B1-367B0F8D73CE}" xr6:coauthVersionLast="47" xr6:coauthVersionMax="47" xr10:uidLastSave="{00000000-0000-0000-0000-000000000000}"/>
  <bookViews>
    <workbookView showHorizontalScroll="0" showSheetTabs="0" xWindow="-108" yWindow="-108" windowWidth="23256" windowHeight="12456" xr2:uid="{00000000-000D-0000-FFFF-FFFF00000000}"/>
  </bookViews>
  <sheets>
    <sheet name="Bond Estimate Form" sheetId="3" r:id="rId1"/>
  </sheets>
  <definedNames>
    <definedName name="_xlnm.Print_Area" localSheetId="0">'Bond Estimate Form'!$A$1:$E$332</definedName>
    <definedName name="_xlnm.Print_Titles" localSheetId="0">'Bond Estimate Form'!$4:$5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9" i="3" l="1"/>
  <c r="E15" i="3"/>
  <c r="E320" i="3"/>
  <c r="E319" i="3"/>
  <c r="E317" i="3"/>
  <c r="E316" i="3"/>
  <c r="E315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4" i="3"/>
  <c r="E293" i="3"/>
  <c r="E292" i="3"/>
  <c r="E291" i="3"/>
  <c r="E290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4" i="3"/>
  <c r="E272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8" i="3"/>
  <c r="E177" i="3"/>
  <c r="E176" i="3"/>
  <c r="E175" i="3"/>
  <c r="E173" i="3"/>
  <c r="E172" i="3"/>
  <c r="E171" i="3"/>
  <c r="E155" i="3"/>
  <c r="E140" i="3"/>
  <c r="E11" i="3"/>
  <c r="E12" i="3"/>
  <c r="E13" i="3"/>
  <c r="E14" i="3"/>
  <c r="E16" i="3"/>
  <c r="D324" i="3" l="1"/>
  <c r="D325" i="3" s="1"/>
  <c r="D326" i="3" l="1"/>
  <c r="E132" i="3"/>
  <c r="E133" i="3"/>
  <c r="E134" i="3"/>
  <c r="E135" i="3"/>
  <c r="E136" i="3"/>
  <c r="E137" i="3"/>
  <c r="E138" i="3"/>
  <c r="E139" i="3"/>
  <c r="E141" i="3"/>
  <c r="E142" i="3"/>
  <c r="E143" i="3"/>
  <c r="E144" i="3"/>
  <c r="E145" i="3"/>
  <c r="E146" i="3"/>
  <c r="E147" i="3"/>
  <c r="E148" i="3"/>
  <c r="E149" i="3"/>
  <c r="E151" i="3"/>
  <c r="E152" i="3"/>
  <c r="E153" i="3"/>
  <c r="E156" i="3"/>
  <c r="E121" i="3"/>
  <c r="E122" i="3"/>
  <c r="E123" i="3"/>
  <c r="E124" i="3"/>
  <c r="E126" i="3"/>
  <c r="E127" i="3"/>
  <c r="E128" i="3"/>
  <c r="E129" i="3"/>
  <c r="E130" i="3"/>
  <c r="E113" i="3"/>
  <c r="E114" i="3"/>
  <c r="E115" i="3"/>
  <c r="E116" i="3"/>
  <c r="E117" i="3"/>
  <c r="E118" i="3"/>
  <c r="E119" i="3"/>
  <c r="E120" i="3"/>
  <c r="E112" i="3"/>
  <c r="E108" i="3"/>
  <c r="E110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8" i="3"/>
  <c r="E8" i="3"/>
  <c r="E9" i="3"/>
  <c r="E17" i="3"/>
  <c r="E7" i="3"/>
  <c r="D160" i="3" l="1"/>
  <c r="D161" i="3" l="1"/>
  <c r="D162" i="3" s="1"/>
  <c r="D164" i="3" s="1"/>
  <c r="D32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Hector</author>
    <author>Fultz, Zeb</author>
  </authors>
  <commentList>
    <comment ref="A10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09" authorId="0" shapeId="0" xr:uid="{A5618D64-D6EE-4722-891F-CCD0CC830017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A1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1" authorId="0" shapeId="0" xr:uid="{2206EEFC-4F7C-4832-8D12-A7AB36B60B39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C157" authorId="0" shapeId="0" xr:uid="{81F06DA4-CF9C-49ED-9D5F-0E746B98EC8A}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158" authorId="0" shapeId="0" xr:uid="{0AF646FC-DFE5-4E35-9A1C-FC2102A70957}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159" authorId="0" shapeId="0" xr:uid="{9B4EACB3-4887-4C30-9FC7-CD0268EF10C4}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  <comment ref="A16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Bond amount rounded up to the next $1,000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2" authorId="0" shapeId="0" xr:uid="{C8AB57C6-9191-4365-8B3D-D521EA2AFD82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273" authorId="0" shapeId="0" xr:uid="{35635CD5-03ED-416E-94D9-048674CE8F5E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A274" authorId="0" shapeId="0" xr:uid="{85E72DE9-EBF5-4978-93A4-52ADF0F7BBB9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275" authorId="0" shapeId="0" xr:uid="{6D352E5C-83E0-41F8-8AB3-9A5042784C7A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C321" authorId="0" shapeId="0" xr:uid="{515C08A3-3D47-4DB6-B70B-265C66BD2F16}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322" authorId="0" shapeId="0" xr:uid="{9E98768B-6445-4E09-B956-F30B29A8D03E}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323" authorId="0" shapeId="0" xr:uid="{8D1E34E1-AD33-4916-B9AB-E564B79611FC}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  <comment ref="C329" authorId="1" shapeId="0" xr:uid="{71739872-B176-40DC-9DBA-9DFFD32F0366}">
      <text>
        <r>
          <rPr>
            <b/>
            <sz val="9"/>
            <color indexed="81"/>
            <rFont val="Tahoma"/>
            <family val="2"/>
          </rPr>
          <t>Bond amount rounded up to the next $1,000</t>
        </r>
      </text>
    </comment>
  </commentList>
</comments>
</file>

<file path=xl/sharedStrings.xml><?xml version="1.0" encoding="utf-8"?>
<sst xmlns="http://schemas.openxmlformats.org/spreadsheetml/2006/main" count="622" uniqueCount="184">
  <si>
    <t>ITEM</t>
  </si>
  <si>
    <t>UNIT</t>
  </si>
  <si>
    <t>EA</t>
  </si>
  <si>
    <t>UNIT COST</t>
  </si>
  <si>
    <t>QUANTITY</t>
  </si>
  <si>
    <t>Mobilization</t>
  </si>
  <si>
    <t>LS</t>
  </si>
  <si>
    <t>Field Office</t>
  </si>
  <si>
    <t>Job Sign</t>
  </si>
  <si>
    <t>SURVEYING</t>
  </si>
  <si>
    <t>CY</t>
  </si>
  <si>
    <t>SY</t>
  </si>
  <si>
    <t>LANDSCAPING</t>
  </si>
  <si>
    <t>LF</t>
  </si>
  <si>
    <t>MISCELLANEOUS SITE IMPROVEMENTS</t>
  </si>
  <si>
    <t>Farm Fence (H=5’) FR-3A</t>
  </si>
  <si>
    <t>Trench De-watering</t>
  </si>
  <si>
    <t>VF</t>
  </si>
  <si>
    <t>Standard Pipe Underdrain</t>
  </si>
  <si>
    <t>STREET CONSTRUCTION</t>
  </si>
  <si>
    <t>Reinforced Concrete Pad 6" to 8"</t>
  </si>
  <si>
    <t>Striping 4" width (VDOT Type B)</t>
  </si>
  <si>
    <t>Concrete Wheel Stops</t>
  </si>
  <si>
    <t>Parking Lot Striping</t>
  </si>
  <si>
    <t>Sign Island</t>
  </si>
  <si>
    <t>Street Name Signs</t>
  </si>
  <si>
    <t>Traffic Control Signs</t>
  </si>
  <si>
    <t>Street Light (pole, bracket, light)</t>
  </si>
  <si>
    <t>Handrail 3 Rail 1-1/4” #4 Finish</t>
  </si>
  <si>
    <t>FEMA Processing LOMR/CLOMR</t>
  </si>
  <si>
    <t>As Built (Record Drawings)</t>
  </si>
  <si>
    <t xml:space="preserve">MOBILIZATION </t>
  </si>
  <si>
    <t>Seeding, fertilizing, soil treatment and watering</t>
  </si>
  <si>
    <t>Sodding, fertilizing, soil treatment and watering</t>
  </si>
  <si>
    <t>Shrubs 12" - 18”</t>
  </si>
  <si>
    <t>Shrubs 24”</t>
  </si>
  <si>
    <t>Evergreen Trees 6' ht</t>
  </si>
  <si>
    <t>Evergreen Trees 8' ht</t>
  </si>
  <si>
    <t>Evergreen Trees 10'-12 ' ht</t>
  </si>
  <si>
    <t>Tree Protection Fencing</t>
  </si>
  <si>
    <t>STORM DRAINAGE - PIPES</t>
  </si>
  <si>
    <t>Rock Excavation in Trench (Blast)</t>
  </si>
  <si>
    <t>Rock Excavation in Trench (Hoe Ram)</t>
  </si>
  <si>
    <t>Select Backfill 0-6' deep, up to 24" Pipe</t>
  </si>
  <si>
    <t>RCP Class III &amp; IV, 12" to 21"</t>
  </si>
  <si>
    <t>RCP Class III &amp; IV, 24" to 30"</t>
  </si>
  <si>
    <t>RCP Class III &amp; IV, 33" to 48"</t>
  </si>
  <si>
    <t>RCP Class III &amp; IV, 54" to 66"</t>
  </si>
  <si>
    <t>RCP Class III &amp; IV, 72" to 84"</t>
  </si>
  <si>
    <t>RCP Class III Elliptical, 18" to 30" Equivalent</t>
  </si>
  <si>
    <t>RCP Class III Elliptical, 36" to 48" Equivalent</t>
  </si>
  <si>
    <t>RCP Class III Elliptical, 60" Equivalent</t>
  </si>
  <si>
    <t>HDPE 8" - 12"</t>
  </si>
  <si>
    <t>HDPE 15" - 30"</t>
  </si>
  <si>
    <t>HDPE 36" - 48"</t>
  </si>
  <si>
    <t>HDPE 60"</t>
  </si>
  <si>
    <t>STORM DRAINAGE - END SECTIONS &amp; END WALLS</t>
  </si>
  <si>
    <t>End Section ES-1 Concrete 12"- 36" Pipes</t>
  </si>
  <si>
    <t>End Section ES-1 Concrete 42"- 60" Pipes</t>
  </si>
  <si>
    <t>End Wall Round Pipes 12"- 36"; Precast (EW-1)</t>
  </si>
  <si>
    <t>End Wall Round Pipes 12"- 36", CIP (EW-1)</t>
  </si>
  <si>
    <t>End Wall Elliptical 18"- 24" Pipe Equiv. Precast (EW-1A)</t>
  </si>
  <si>
    <t>End Wall Elliptical 30"- 36" Pipe Equiv. Precast (EW-1A)</t>
  </si>
  <si>
    <t>End Wall Elliptical 42" Pipe Equiv., Precast (EW-1A)</t>
  </si>
  <si>
    <t>End Wall Elliptical 18"- 24" Pipe Equivalent, CIP (EW-1A)</t>
  </si>
  <si>
    <t>End Wall Elliptical 30"- 36" Pipe Equivalent, CIP (EW-1A)</t>
  </si>
  <si>
    <t>End Wall Elliptical 42" Pipe Equivalent, CIP (EW-1A)</t>
  </si>
  <si>
    <t>End Wall Round Pipes 42"- 60"; Precast (EW-2)</t>
  </si>
  <si>
    <t>End Wall Round Pipes 72"- 84", Precast (EW-2)</t>
  </si>
  <si>
    <t>End Wall Round Pipes 42"- 60"; CIP (EW-2)</t>
  </si>
  <si>
    <t>End Wall Round Pipes 72"- 84", CIP (EW-2)</t>
  </si>
  <si>
    <t>End Wall Elliptical 48" Pipe Equivalent, CIP (EW-2A)</t>
  </si>
  <si>
    <t>End Wall Round 42"- 48" Pipes, Precast (EW-2PC)</t>
  </si>
  <si>
    <t>End Wall Double 2-12" to 2-24" Pipes Precast (EW-6PC)</t>
  </si>
  <si>
    <t>End Wall Double 2-30" to 2-36" Pipes Precast (EW-6PC)</t>
  </si>
  <si>
    <t>STORM DRAINAGE MANHOLES &amp; DROP INLETS</t>
  </si>
  <si>
    <t>Std Precast Manhole (MH-2) 6' Depth W/Frame &amp; Cover</t>
  </si>
  <si>
    <t>Std Precast Manhole (MH-2), Depth Below 6'</t>
  </si>
  <si>
    <t>CIP &amp; Precast Drop Inlet 48", 12"-24" Pipes</t>
  </si>
  <si>
    <t>STORM DRAINAGE - CULVERTS</t>
  </si>
  <si>
    <t>Single Box Culvert 4'x4'</t>
  </si>
  <si>
    <t>Single Box Culvert 5'x5'</t>
  </si>
  <si>
    <t>Single Box Culvert 6'x6'</t>
  </si>
  <si>
    <t>Single Box Culvert 8'x8'</t>
  </si>
  <si>
    <t>Single Box Culvert 10'x10'</t>
  </si>
  <si>
    <t>Oversized Single Box Culvert 12'x6' to 12'x8'</t>
  </si>
  <si>
    <t>Oversized Single Box Culvert 12'x10' to 12'x12'</t>
  </si>
  <si>
    <t>Standard Wing for Box Culvert (1 Side Only) 4' High</t>
  </si>
  <si>
    <t>Standard Wing for Box Culvert (1 Side Only) 5' High</t>
  </si>
  <si>
    <t>Standard Wing for Box Culvert (1 Side Only) 6' High</t>
  </si>
  <si>
    <t>Standard Wing for Box Culvert (1 Side Only) 8' High</t>
  </si>
  <si>
    <t>Standard Wing for Box Culvert (1 Side Only) 10' High</t>
  </si>
  <si>
    <t>Gravity Wing for Box Culvert (1 Side Only) 4' High</t>
  </si>
  <si>
    <t>Gravity Wing for Box Culvert (1 Side Only) 5' High</t>
  </si>
  <si>
    <t>Gravity Wing for Box Culvert (1 Side Only) 6' High</t>
  </si>
  <si>
    <t>Gravity Wing for Box Culvert (1 Side Only) 8' High</t>
  </si>
  <si>
    <t>Gravity Wing for Box Culvert (1 Side Only) 10' High</t>
  </si>
  <si>
    <t>Std Wing for Oversized Box Culvert (BBC-W) 6' High</t>
  </si>
  <si>
    <t>Std Wing for Oversized Box Culvert (BBC-W) 8' High</t>
  </si>
  <si>
    <t>Std Wing for Oversized Box Culvert (BBC-W) 10' High</t>
  </si>
  <si>
    <t>Std Wing for Oversized Box Culvert (BBC-W) 12' High</t>
  </si>
  <si>
    <t>STORM DRAINAGE - MISCELLANEOUS</t>
  </si>
  <si>
    <t>Filter Fabric Class I - III</t>
  </si>
  <si>
    <t>Gabions (No Excavation) Mattress, Revetment, &amp; Wall</t>
  </si>
  <si>
    <t>Paved Ditch, 4" Concrete (Non-reinforced)</t>
  </si>
  <si>
    <t>Paved Ditch, 4" Bituminous Concrete</t>
  </si>
  <si>
    <t>Soil Stabilization, Cement or Lime 6" (6%)</t>
  </si>
  <si>
    <t>Milling &amp; Paving (Bituminous Concrete)</t>
  </si>
  <si>
    <t>Shoulder Type I, Aggregated Base 4”</t>
  </si>
  <si>
    <t>Reinforced Concrete, 8"-9" deep, 6"-9" Gravel</t>
  </si>
  <si>
    <t>Curb &amp; Gutter (CG2, CG-3, CG6, &amp; CG7)</t>
  </si>
  <si>
    <t>Curb Cut, CG-12 Detectable Surface</t>
  </si>
  <si>
    <t>Commercial Entrances (CG-11 &amp; CG-13)</t>
  </si>
  <si>
    <t>Residential Driveway C&amp;G/SW</t>
  </si>
  <si>
    <t>Standard Driveway, No Curb</t>
  </si>
  <si>
    <t>Guard Rail, Std. Blocked-Out W Beam - GR2-Strong Post &amp; Std W Beam, Weak Post GR-8</t>
  </si>
  <si>
    <t>Guardrail Terminal, GR-6 (L=12’-6”), GR-7 (L=6’-3”)
MB-4 (L=37’-6”); Type I MB-5 (L=27’-1")</t>
  </si>
  <si>
    <t xml:space="preserve">Guardrail Terminal Type I GR-8 (L=25’) </t>
  </si>
  <si>
    <t xml:space="preserve">Guardrail Terminal Type II, GR-8 &amp; MB-5 (L=13’-6”) </t>
  </si>
  <si>
    <t>SIDEWALKS &amp; TRAILS</t>
  </si>
  <si>
    <t>Sidewalk-Concrete 4”, No Base</t>
  </si>
  <si>
    <t>Sidewalk-Bituminous Concrete, 2” with 4” Base</t>
  </si>
  <si>
    <t>Trails-Wood chip, 4’ wide (Inc. Exc.&amp;Grading)</t>
  </si>
  <si>
    <t>Trail- Bituminous 6’-10'  wide</t>
  </si>
  <si>
    <t>Timber Wall (Ht=6' or Less)</t>
  </si>
  <si>
    <t>Concrete Gravity (Ht=6' or Less)</t>
  </si>
  <si>
    <t>Concrete Gravity (Ht over 6')</t>
  </si>
  <si>
    <t>Fence (Standard, Board, Chain Link)</t>
  </si>
  <si>
    <t>Tot Lot (Includes Surface &amp; Equipment)</t>
  </si>
  <si>
    <t>Trash enclosure - Wood/Brick 6' High</t>
  </si>
  <si>
    <t>Traffic Barricade - TB-1</t>
  </si>
  <si>
    <t>Bus Shelter</t>
  </si>
  <si>
    <t>Steel Pipe Property Corner Marker Incl. Survey</t>
  </si>
  <si>
    <t>ROW Monuments Surveyed in Place</t>
  </si>
  <si>
    <t>SPECIAL ITEMS</t>
  </si>
  <si>
    <t xml:space="preserve"> SUBTOTAL:</t>
  </si>
  <si>
    <t>Project Name:</t>
  </si>
  <si>
    <t>Signalization</t>
  </si>
  <si>
    <t>Manufactured BMPs</t>
  </si>
  <si>
    <t xml:space="preserve">Project Number: </t>
  </si>
  <si>
    <t>IN</t>
  </si>
  <si>
    <t>ITEM TOTAL</t>
  </si>
  <si>
    <t xml:space="preserve">SY </t>
  </si>
  <si>
    <t>Bituminous Concrete (Base, Intermediate, &amp; Top + Coat)</t>
  </si>
  <si>
    <t>Curb Drop Inlet, Precast, 36"- 48"  Pipes</t>
  </si>
  <si>
    <t>Curb Drop Inlet, Precast, 12"- 30"  Pipes</t>
  </si>
  <si>
    <t xml:space="preserve">Plug Pipe 42”- 60” </t>
  </si>
  <si>
    <t xml:space="preserve">Plug Pipe 6”- 36” </t>
  </si>
  <si>
    <t>Rip Rap Dry, Class I - III, 18” Depth</t>
  </si>
  <si>
    <t>Connection to Existing Structures 12”- 60” Pipe</t>
  </si>
  <si>
    <t>Non-Manufactured SWM BMP Facilities</t>
  </si>
  <si>
    <t>Standard Manhole (MH-1) 6' Depth W/Frame &amp; Cover</t>
  </si>
  <si>
    <t>Standard Manhole (MH-1), Depth Below 6'</t>
  </si>
  <si>
    <t>Aggregate Material Base Type I</t>
  </si>
  <si>
    <t>Depth of Aggregate (Inches)</t>
  </si>
  <si>
    <t xml:space="preserve">Depth of Pavement Section (Inches) </t>
  </si>
  <si>
    <r>
      <t>Median/Ditch Drop Inlet &amp; Std Yard Inlet (DI-7),(DI-7A)
(DI-7B)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III Top 12”-42” Pipe Inlet (H=10’)</t>
    </r>
  </si>
  <si>
    <r>
      <t xml:space="preserve">See </t>
    </r>
    <r>
      <rPr>
        <sz val="10"/>
        <rFont val="Arial"/>
        <family val="2"/>
      </rPr>
      <t>Note 1</t>
    </r>
  </si>
  <si>
    <r>
      <t xml:space="preserve">See </t>
    </r>
    <r>
      <rPr>
        <sz val="10"/>
        <rFont val="Arial"/>
        <family val="2"/>
      </rPr>
      <t>Note 2</t>
    </r>
  </si>
  <si>
    <r>
      <t xml:space="preserve">See </t>
    </r>
    <r>
      <rPr>
        <sz val="10"/>
        <rFont val="Arial"/>
        <family val="2"/>
      </rPr>
      <t>Note 3.</t>
    </r>
  </si>
  <si>
    <t>Yard or Drop Inlet (DI-6C) &amp; (DI-6D) 30”- 48” Pipe Inlet (H=10’)</t>
  </si>
  <si>
    <t>Yard or Drop Inlet (DI-6A) &amp; (DI-6B) 12”- 24” Pipe Inlet (H=8’)</t>
  </si>
  <si>
    <t>DATE:</t>
  </si>
  <si>
    <t>Prepared by/Firm:</t>
  </si>
  <si>
    <t>EARTHWORK</t>
  </si>
  <si>
    <t>Borrow, Buy &amp; Load, Structural &amp; Non-Structural Fill</t>
  </si>
  <si>
    <t>Rock, Hoe Ram &amp; Blast</t>
  </si>
  <si>
    <t>Unsuitable Material, Load and Haul, Dump Charge</t>
  </si>
  <si>
    <t>Site Grading</t>
  </si>
  <si>
    <t>Clear and Grub</t>
  </si>
  <si>
    <t>AC</t>
  </si>
  <si>
    <t>Street Acceptance Package</t>
  </si>
  <si>
    <t>Proffer Conditions (ZMAP/ZCPA/SPEX):</t>
  </si>
  <si>
    <t>Fire Suppression Tank (30,000 gallon), Dry Hydrant, Signage</t>
  </si>
  <si>
    <t>Regular Bulk used as Fill</t>
  </si>
  <si>
    <t>Regular Bulk Used as Fill</t>
  </si>
  <si>
    <t>Overall Total (35% Items + 100% Items)</t>
  </si>
  <si>
    <t>Deciduous Trees 1"- 2" Caliper</t>
  </si>
  <si>
    <t>Deciduous Trees 3"- 4" Caliper</t>
  </si>
  <si>
    <r>
      <rPr>
        <b/>
        <sz val="12"/>
        <rFont val="Arial"/>
        <family val="2"/>
      </rPr>
      <t xml:space="preserve">COUNTY OF LOUDOUN, VIRGINIA </t>
    </r>
    <r>
      <rPr>
        <b/>
        <sz val="11"/>
        <rFont val="Arial"/>
        <family val="2"/>
      </rPr>
      <t xml:space="preserve">
STPL UNIT PRICE LIST - EFFECTIVE JANUARY 1, 2023
</t>
    </r>
  </si>
  <si>
    <t>10% CONTINGENCIES:</t>
  </si>
  <si>
    <t>TOTAL AMOUNT=</t>
  </si>
  <si>
    <t>The Amount to be Posted for Site plans is 35% of the Total Estimate=</t>
  </si>
  <si>
    <t>Proffered/Conditioned Items to be Bonded at 100%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</si>
</sst>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2" fillId="2" borderId="1" applyNumberFormat="0">
      <alignment horizontal="center" vertical="center" wrapText="1"/>
    </xf>
  </cellStyleXfs>
  <cellXfs count="180">
    <xf numFmtId="0" fontId="0" fillId="0" borderId="0" xfId="0">
      <alignment horizontal="center" vertical="center" wrapText="1"/>
    </xf>
    <xf numFmtId="0" fontId="0" fillId="3" borderId="0" xfId="0" applyFont="1" applyFill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1" fontId="0" fillId="3" borderId="0" xfId="0" applyNumberFormat="1" applyFont="1" applyFill="1">
      <alignment horizontal="center" vertical="center" wrapText="1"/>
    </xf>
    <xf numFmtId="0" fontId="0" fillId="0" borderId="0" xfId="0" applyFont="1" applyFill="1">
      <alignment horizontal="center" vertical="center" wrapText="1"/>
    </xf>
    <xf numFmtId="1" fontId="0" fillId="0" borderId="0" xfId="0" applyNumberFormat="1" applyFont="1" applyFill="1">
      <alignment horizontal="center" vertical="center" wrapText="1"/>
    </xf>
    <xf numFmtId="0" fontId="0" fillId="0" borderId="0" xfId="0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>
      <alignment horizontal="left" wrapText="1"/>
    </xf>
    <xf numFmtId="0" fontId="3" fillId="4" borderId="8" xfId="2" applyFont="1" applyFill="1" applyBorder="1" applyAlignment="1">
      <alignment horizontal="left" wrapText="1"/>
    </xf>
    <xf numFmtId="0" fontId="2" fillId="4" borderId="7" xfId="2" applyFont="1" applyFill="1" applyBorder="1" applyAlignment="1">
      <alignment wrapText="1"/>
    </xf>
    <xf numFmtId="164" fontId="2" fillId="4" borderId="7" xfId="2" applyNumberFormat="1" applyFont="1" applyFill="1" applyBorder="1" applyAlignment="1">
      <alignment wrapText="1"/>
    </xf>
    <xf numFmtId="1" fontId="2" fillId="4" borderId="1" xfId="2" applyNumberFormat="1" applyFont="1" applyFill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4" borderId="2" xfId="2" applyFont="1" applyFill="1" applyBorder="1" applyAlignment="1">
      <alignment horizontal="center" wrapText="1"/>
    </xf>
    <xf numFmtId="1" fontId="0" fillId="4" borderId="1" xfId="2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 applyAlignment="1">
      <alignment horizontal="center" wrapText="1"/>
    </xf>
    <xf numFmtId="0" fontId="0" fillId="4" borderId="1" xfId="2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left" wrapText="1"/>
    </xf>
    <xf numFmtId="0" fontId="0" fillId="4" borderId="5" xfId="2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left" wrapText="1"/>
    </xf>
    <xf numFmtId="0" fontId="3" fillId="4" borderId="1" xfId="2" applyFont="1" applyFill="1" applyBorder="1" applyAlignment="1">
      <alignment horizontal="left" wrapText="1"/>
    </xf>
    <xf numFmtId="0" fontId="2" fillId="4" borderId="1" xfId="2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2" applyFont="1" applyFill="1" applyBorder="1" applyAlignment="1">
      <alignment horizontal="left" wrapText="1"/>
    </xf>
    <xf numFmtId="0" fontId="3" fillId="4" borderId="4" xfId="2" applyFont="1" applyFill="1" applyBorder="1" applyAlignment="1">
      <alignment wrapText="1"/>
    </xf>
    <xf numFmtId="0" fontId="3" fillId="4" borderId="6" xfId="2" applyFont="1" applyFill="1" applyBorder="1" applyAlignment="1">
      <alignment wrapText="1"/>
    </xf>
    <xf numFmtId="0" fontId="0" fillId="4" borderId="4" xfId="0" applyFont="1" applyFill="1" applyBorder="1" applyAlignment="1">
      <alignment horizontal="left" wrapText="1"/>
    </xf>
    <xf numFmtId="0" fontId="0" fillId="4" borderId="4" xfId="0" applyNumberFormat="1" applyFont="1" applyFill="1" applyBorder="1" applyAlignment="1">
      <alignment horizontal="left" wrapText="1"/>
    </xf>
    <xf numFmtId="0" fontId="3" fillId="4" borderId="4" xfId="0" applyNumberFormat="1" applyFont="1" applyFill="1" applyBorder="1" applyAlignment="1">
      <alignment wrapText="1"/>
    </xf>
    <xf numFmtId="0" fontId="0" fillId="4" borderId="6" xfId="0" applyNumberFormat="1" applyFont="1" applyFill="1" applyBorder="1" applyAlignment="1">
      <alignment wrapText="1"/>
    </xf>
    <xf numFmtId="0" fontId="0" fillId="4" borderId="1" xfId="0" applyFont="1" applyFill="1" applyBorder="1" applyAlignment="1" applyProtection="1">
      <alignment horizontal="left" wrapText="1"/>
    </xf>
    <xf numFmtId="0" fontId="0" fillId="4" borderId="1" xfId="0" applyFont="1" applyFill="1" applyBorder="1" applyAlignment="1" applyProtection="1">
      <alignment horizontal="center" wrapText="1"/>
    </xf>
    <xf numFmtId="0" fontId="3" fillId="4" borderId="11" xfId="2" applyFont="1" applyFill="1" applyBorder="1" applyAlignment="1">
      <alignment wrapText="1"/>
    </xf>
    <xf numFmtId="0" fontId="3" fillId="4" borderId="9" xfId="2" applyFont="1" applyFill="1" applyBorder="1" applyAlignment="1">
      <alignment wrapText="1"/>
    </xf>
    <xf numFmtId="0" fontId="0" fillId="4" borderId="11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horizontal="left" wrapText="1"/>
    </xf>
    <xf numFmtId="0" fontId="0" fillId="4" borderId="2" xfId="0" applyFont="1" applyFill="1" applyBorder="1" applyAlignment="1" applyProtection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4" borderId="10" xfId="0" applyFont="1" applyFill="1" applyBorder="1" applyAlignment="1" applyProtection="1">
      <alignment horizontal="center" wrapText="1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center" wrapText="1"/>
    </xf>
    <xf numFmtId="0" fontId="0" fillId="4" borderId="3" xfId="2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 applyProtection="1">
      <alignment horizontal="center"/>
    </xf>
    <xf numFmtId="0" fontId="3" fillId="4" borderId="4" xfId="2" applyFont="1" applyFill="1" applyBorder="1" applyAlignment="1" applyProtection="1">
      <alignment wrapText="1"/>
    </xf>
    <xf numFmtId="0" fontId="2" fillId="4" borderId="6" xfId="2" applyFont="1" applyFill="1" applyBorder="1" applyAlignment="1" applyProtection="1">
      <alignment wrapText="1"/>
    </xf>
    <xf numFmtId="0" fontId="0" fillId="4" borderId="4" xfId="2" applyFont="1" applyFill="1" applyBorder="1" applyAlignment="1" applyProtection="1">
      <alignment wrapText="1"/>
    </xf>
    <xf numFmtId="0" fontId="1" fillId="4" borderId="6" xfId="2" applyFont="1" applyFill="1" applyBorder="1" applyAlignment="1" applyProtection="1">
      <alignment horizontal="center" wrapText="1"/>
    </xf>
    <xf numFmtId="0" fontId="0" fillId="4" borderId="1" xfId="2" applyFont="1" applyFill="1" applyBorder="1" applyAlignment="1" applyProtection="1">
      <alignment horizontal="left" wrapText="1"/>
    </xf>
    <xf numFmtId="0" fontId="0" fillId="4" borderId="1" xfId="2" applyFont="1" applyFill="1" applyBorder="1" applyAlignment="1" applyProtection="1">
      <alignment horizontal="center" wrapText="1"/>
    </xf>
    <xf numFmtId="0" fontId="0" fillId="4" borderId="2" xfId="2" applyFont="1" applyFill="1" applyBorder="1" applyAlignment="1" applyProtection="1">
      <alignment horizontal="left" wrapText="1"/>
    </xf>
    <xf numFmtId="0" fontId="0" fillId="4" borderId="2" xfId="2" applyFont="1" applyFill="1" applyBorder="1" applyAlignment="1" applyProtection="1">
      <alignment horizontal="center" wrapText="1"/>
    </xf>
    <xf numFmtId="7" fontId="0" fillId="4" borderId="2" xfId="1" applyFont="1" applyFill="1" applyBorder="1" applyAlignment="1">
      <alignment horizontal="center"/>
    </xf>
    <xf numFmtId="1" fontId="0" fillId="4" borderId="2" xfId="2" applyNumberFormat="1" applyFont="1" applyFill="1" applyBorder="1" applyAlignment="1" applyProtection="1">
      <alignment horizontal="right"/>
    </xf>
    <xf numFmtId="7" fontId="0" fillId="4" borderId="1" xfId="1" applyFont="1" applyFill="1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center" wrapText="1"/>
      <protection locked="0"/>
    </xf>
    <xf numFmtId="0" fontId="3" fillId="5" borderId="8" xfId="2" applyFont="1" applyFill="1" applyBorder="1" applyAlignment="1">
      <alignment horizontal="left" wrapText="1"/>
    </xf>
    <xf numFmtId="0" fontId="2" fillId="5" borderId="7" xfId="2" applyFont="1" applyFill="1" applyBorder="1" applyAlignment="1">
      <alignment wrapText="1"/>
    </xf>
    <xf numFmtId="164" fontId="2" fillId="5" borderId="7" xfId="2" applyNumberFormat="1" applyFont="1" applyFill="1" applyBorder="1" applyAlignment="1">
      <alignment wrapText="1"/>
    </xf>
    <xf numFmtId="1" fontId="2" fillId="5" borderId="1" xfId="2" applyNumberFormat="1" applyFont="1" applyFill="1" applyBorder="1" applyAlignment="1">
      <alignment wrapText="1"/>
    </xf>
    <xf numFmtId="0" fontId="0" fillId="5" borderId="2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left" wrapText="1"/>
    </xf>
    <xf numFmtId="0" fontId="0" fillId="5" borderId="2" xfId="2" applyFont="1" applyFill="1" applyBorder="1" applyAlignment="1">
      <alignment horizontal="center" wrapText="1"/>
    </xf>
    <xf numFmtId="1" fontId="0" fillId="5" borderId="1" xfId="2" applyNumberFormat="1" applyFont="1" applyFill="1" applyBorder="1" applyAlignment="1">
      <alignment horizontal="right" wrapText="1"/>
    </xf>
    <xf numFmtId="165" fontId="0" fillId="5" borderId="1" xfId="0" applyNumberFormat="1" applyFont="1" applyFill="1" applyBorder="1" applyAlignment="1">
      <alignment horizontal="center" wrapText="1"/>
    </xf>
    <xf numFmtId="0" fontId="0" fillId="5" borderId="1" xfId="2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left" wrapText="1"/>
    </xf>
    <xf numFmtId="0" fontId="0" fillId="5" borderId="5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left" wrapText="1"/>
    </xf>
    <xf numFmtId="0" fontId="3" fillId="5" borderId="1" xfId="2" applyFont="1" applyFill="1" applyBorder="1" applyAlignment="1">
      <alignment horizontal="left" wrapText="1"/>
    </xf>
    <xf numFmtId="0" fontId="2" fillId="5" borderId="1" xfId="2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2" applyFont="1" applyFill="1" applyBorder="1" applyAlignment="1">
      <alignment horizontal="left" wrapText="1"/>
    </xf>
    <xf numFmtId="0" fontId="3" fillId="5" borderId="4" xfId="2" applyFont="1" applyFill="1" applyBorder="1" applyAlignment="1">
      <alignment wrapText="1"/>
    </xf>
    <xf numFmtId="0" fontId="3" fillId="5" borderId="6" xfId="2" applyFont="1" applyFill="1" applyBorder="1" applyAlignment="1">
      <alignment wrapText="1"/>
    </xf>
    <xf numFmtId="0" fontId="0" fillId="5" borderId="4" xfId="0" applyFont="1" applyFill="1" applyBorder="1" applyAlignment="1">
      <alignment horizontal="left" wrapText="1"/>
    </xf>
    <xf numFmtId="0" fontId="0" fillId="5" borderId="4" xfId="0" applyNumberFormat="1" applyFont="1" applyFill="1" applyBorder="1" applyAlignment="1">
      <alignment horizontal="left" wrapText="1"/>
    </xf>
    <xf numFmtId="0" fontId="3" fillId="5" borderId="4" xfId="0" applyNumberFormat="1" applyFont="1" applyFill="1" applyBorder="1" applyAlignment="1">
      <alignment wrapText="1"/>
    </xf>
    <xf numFmtId="0" fontId="0" fillId="5" borderId="6" xfId="0" applyNumberFormat="1" applyFont="1" applyFill="1" applyBorder="1" applyAlignment="1">
      <alignment wrapText="1"/>
    </xf>
    <xf numFmtId="0" fontId="0" fillId="5" borderId="1" xfId="0" applyFont="1" applyFill="1" applyBorder="1" applyAlignment="1" applyProtection="1">
      <alignment horizontal="left" wrapText="1"/>
    </xf>
    <xf numFmtId="0" fontId="0" fillId="5" borderId="1" xfId="0" applyFont="1" applyFill="1" applyBorder="1" applyAlignment="1" applyProtection="1">
      <alignment horizontal="center" wrapText="1"/>
    </xf>
    <xf numFmtId="0" fontId="3" fillId="5" borderId="11" xfId="2" applyFont="1" applyFill="1" applyBorder="1" applyAlignment="1">
      <alignment wrapText="1"/>
    </xf>
    <xf numFmtId="0" fontId="3" fillId="5" borderId="9" xfId="2" applyFont="1" applyFill="1" applyBorder="1" applyAlignment="1">
      <alignment wrapText="1"/>
    </xf>
    <xf numFmtId="0" fontId="0" fillId="5" borderId="11" xfId="0" applyFont="1" applyFill="1" applyBorder="1" applyAlignment="1">
      <alignment horizontal="left" wrapText="1"/>
    </xf>
    <xf numFmtId="0" fontId="0" fillId="5" borderId="8" xfId="0" applyFont="1" applyFill="1" applyBorder="1" applyAlignment="1">
      <alignment horizontal="left" wrapText="1"/>
    </xf>
    <xf numFmtId="0" fontId="0" fillId="5" borderId="2" xfId="0" applyFont="1" applyFill="1" applyBorder="1" applyAlignment="1" applyProtection="1">
      <alignment horizontal="center" wrapText="1"/>
    </xf>
    <xf numFmtId="0" fontId="0" fillId="5" borderId="2" xfId="0" applyFont="1" applyFill="1" applyBorder="1" applyAlignment="1">
      <alignment horizontal="left" wrapText="1"/>
    </xf>
    <xf numFmtId="0" fontId="0" fillId="5" borderId="10" xfId="0" applyFont="1" applyFill="1" applyBorder="1" applyAlignment="1" applyProtection="1">
      <alignment horizontal="center" wrapText="1"/>
    </xf>
    <xf numFmtId="0" fontId="0" fillId="5" borderId="1" xfId="0" applyFont="1" applyFill="1" applyBorder="1" applyAlignment="1" applyProtection="1">
      <alignment horizontal="center" wrapText="1"/>
      <protection locked="0"/>
    </xf>
    <xf numFmtId="0" fontId="3" fillId="5" borderId="4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center" wrapText="1"/>
    </xf>
    <xf numFmtId="0" fontId="0" fillId="5" borderId="3" xfId="2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" fontId="2" fillId="5" borderId="1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right" wrapText="1"/>
    </xf>
    <xf numFmtId="0" fontId="0" fillId="5" borderId="1" xfId="0" applyFont="1" applyFill="1" applyBorder="1" applyAlignment="1" applyProtection="1">
      <alignment horizontal="center"/>
    </xf>
    <xf numFmtId="0" fontId="3" fillId="5" borderId="4" xfId="2" applyFont="1" applyFill="1" applyBorder="1" applyAlignment="1" applyProtection="1">
      <alignment wrapText="1"/>
    </xf>
    <xf numFmtId="0" fontId="2" fillId="5" borderId="6" xfId="2" applyFont="1" applyFill="1" applyBorder="1" applyAlignment="1" applyProtection="1">
      <alignment wrapText="1"/>
    </xf>
    <xf numFmtId="0" fontId="0" fillId="5" borderId="4" xfId="2" applyFont="1" applyFill="1" applyBorder="1" applyAlignment="1" applyProtection="1">
      <alignment wrapText="1"/>
    </xf>
    <xf numFmtId="0" fontId="1" fillId="5" borderId="6" xfId="2" applyFont="1" applyFill="1" applyBorder="1" applyAlignment="1" applyProtection="1">
      <alignment horizontal="center" wrapText="1"/>
    </xf>
    <xf numFmtId="0" fontId="0" fillId="5" borderId="1" xfId="2" applyFont="1" applyFill="1" applyBorder="1" applyAlignment="1" applyProtection="1">
      <alignment horizontal="left" wrapText="1"/>
    </xf>
    <xf numFmtId="0" fontId="0" fillId="5" borderId="1" xfId="2" applyFont="1" applyFill="1" applyBorder="1" applyAlignment="1" applyProtection="1">
      <alignment horizontal="center" wrapText="1"/>
    </xf>
    <xf numFmtId="0" fontId="0" fillId="5" borderId="2" xfId="2" applyFont="1" applyFill="1" applyBorder="1" applyAlignment="1" applyProtection="1">
      <alignment horizontal="left" wrapText="1"/>
    </xf>
    <xf numFmtId="0" fontId="0" fillId="5" borderId="2" xfId="2" applyFont="1" applyFill="1" applyBorder="1" applyAlignment="1" applyProtection="1">
      <alignment horizontal="center" wrapText="1"/>
    </xf>
    <xf numFmtId="7" fontId="0" fillId="5" borderId="2" xfId="1" applyFont="1" applyFill="1" applyBorder="1" applyAlignment="1">
      <alignment horizontal="center"/>
    </xf>
    <xf numFmtId="1" fontId="0" fillId="5" borderId="2" xfId="2" applyNumberFormat="1" applyFont="1" applyFill="1" applyBorder="1" applyAlignment="1" applyProtection="1">
      <alignment horizontal="right"/>
    </xf>
    <xf numFmtId="7" fontId="0" fillId="5" borderId="1" xfId="1" applyFont="1" applyFill="1" applyBorder="1" applyAlignment="1">
      <alignment horizontal="center"/>
    </xf>
    <xf numFmtId="1" fontId="0" fillId="5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>
      <alignment horizontal="left" wrapText="1"/>
    </xf>
    <xf numFmtId="164" fontId="0" fillId="4" borderId="1" xfId="2" applyNumberFormat="1" applyFont="1" applyFill="1" applyAlignment="1">
      <alignment horizontal="right" wrapText="1"/>
    </xf>
    <xf numFmtId="164" fontId="0" fillId="4" borderId="5" xfId="0" applyNumberFormat="1" applyFill="1" applyBorder="1" applyAlignment="1">
      <alignment horizontal="right" wrapText="1"/>
    </xf>
    <xf numFmtId="0" fontId="2" fillId="4" borderId="3" xfId="2" applyFill="1" applyBorder="1" applyAlignment="1">
      <alignment wrapText="1"/>
    </xf>
    <xf numFmtId="164" fontId="0" fillId="4" borderId="1" xfId="0" applyNumberFormat="1" applyFill="1" applyBorder="1" applyAlignment="1">
      <alignment horizontal="right" wrapText="1"/>
    </xf>
    <xf numFmtId="164" fontId="2" fillId="4" borderId="1" xfId="2" applyNumberFormat="1" applyFill="1" applyAlignment="1">
      <alignment horizontal="center" wrapText="1"/>
    </xf>
    <xf numFmtId="0" fontId="0" fillId="4" borderId="6" xfId="0" applyFill="1" applyBorder="1" applyAlignment="1">
      <alignment wrapText="1"/>
    </xf>
    <xf numFmtId="0" fontId="3" fillId="4" borderId="1" xfId="2" applyFont="1" applyFill="1" applyAlignment="1">
      <alignment wrapText="1"/>
    </xf>
    <xf numFmtId="164" fontId="3" fillId="4" borderId="1" xfId="2" applyNumberFormat="1" applyFont="1" applyFill="1" applyAlignment="1">
      <alignment wrapText="1"/>
    </xf>
    <xf numFmtId="164" fontId="0" fillId="4" borderId="3" xfId="0" applyNumberFormat="1" applyFill="1" applyBorder="1" applyAlignment="1">
      <alignment horizontal="right" wrapText="1"/>
    </xf>
    <xf numFmtId="8" fontId="0" fillId="4" borderId="1" xfId="0" applyNumberFormat="1" applyFill="1" applyBorder="1" applyAlignment="1">
      <alignment horizontal="right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1" xfId="2" applyNumberFormat="1" applyFont="1" applyFill="1" applyAlignment="1">
      <alignment wrapText="1"/>
    </xf>
    <xf numFmtId="164" fontId="2" fillId="4" borderId="1" xfId="2" applyNumberFormat="1" applyFill="1" applyAlignment="1">
      <alignment wrapText="1"/>
    </xf>
    <xf numFmtId="164" fontId="0" fillId="5" borderId="1" xfId="2" applyNumberFormat="1" applyFont="1" applyFill="1" applyAlignment="1">
      <alignment horizontal="right" wrapText="1"/>
    </xf>
    <xf numFmtId="164" fontId="0" fillId="5" borderId="5" xfId="0" applyNumberFormat="1" applyFill="1" applyBorder="1" applyAlignment="1">
      <alignment horizontal="right" wrapText="1"/>
    </xf>
    <xf numFmtId="0" fontId="2" fillId="5" borderId="3" xfId="2" applyFill="1" applyBorder="1" applyAlignment="1">
      <alignment wrapText="1"/>
    </xf>
    <xf numFmtId="164" fontId="0" fillId="5" borderId="1" xfId="0" applyNumberFormat="1" applyFill="1" applyBorder="1" applyAlignment="1">
      <alignment horizontal="right" wrapText="1"/>
    </xf>
    <xf numFmtId="164" fontId="2" fillId="5" borderId="1" xfId="2" applyNumberFormat="1" applyFill="1" applyAlignment="1">
      <alignment horizontal="center" wrapText="1"/>
    </xf>
    <xf numFmtId="0" fontId="0" fillId="5" borderId="6" xfId="0" applyFill="1" applyBorder="1" applyAlignment="1">
      <alignment wrapText="1"/>
    </xf>
    <xf numFmtId="0" fontId="3" fillId="5" borderId="1" xfId="2" applyFont="1" applyFill="1" applyAlignment="1">
      <alignment wrapText="1"/>
    </xf>
    <xf numFmtId="164" fontId="3" fillId="5" borderId="1" xfId="2" applyNumberFormat="1" applyFont="1" applyFill="1" applyAlignment="1">
      <alignment wrapText="1"/>
    </xf>
    <xf numFmtId="164" fontId="0" fillId="5" borderId="3" xfId="0" applyNumberFormat="1" applyFill="1" applyBorder="1" applyAlignment="1">
      <alignment horizontal="right" wrapText="1"/>
    </xf>
    <xf numFmtId="8" fontId="0" fillId="5" borderId="1" xfId="0" applyNumberFormat="1" applyFill="1" applyBorder="1" applyAlignment="1">
      <alignment horizontal="right" wrapText="1"/>
    </xf>
    <xf numFmtId="164" fontId="0" fillId="5" borderId="1" xfId="0" applyNumberFormat="1" applyFill="1" applyBorder="1" applyAlignment="1">
      <alignment horizontal="center" wrapText="1"/>
    </xf>
    <xf numFmtId="164" fontId="0" fillId="5" borderId="1" xfId="2" applyNumberFormat="1" applyFont="1" applyFill="1" applyAlignment="1">
      <alignment wrapText="1"/>
    </xf>
    <xf numFmtId="164" fontId="2" fillId="5" borderId="1" xfId="2" applyNumberFormat="1" applyFill="1" applyAlignment="1">
      <alignment wrapText="1"/>
    </xf>
    <xf numFmtId="0" fontId="0" fillId="5" borderId="0" xfId="0" applyFont="1" applyFill="1" applyBorder="1" applyAlignment="1" applyProtection="1">
      <alignment horizontal="left" wrapText="1"/>
    </xf>
    <xf numFmtId="0" fontId="0" fillId="5" borderId="7" xfId="0" applyFont="1" applyFill="1" applyBorder="1" applyAlignment="1" applyProtection="1">
      <alignment horizontal="right" wrapText="1"/>
    </xf>
    <xf numFmtId="164" fontId="0" fillId="5" borderId="7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left" wrapText="1"/>
    </xf>
    <xf numFmtId="0" fontId="0" fillId="4" borderId="7" xfId="0" applyFont="1" applyFill="1" applyBorder="1" applyAlignment="1" applyProtection="1">
      <alignment horizontal="right" wrapText="1"/>
    </xf>
    <xf numFmtId="164" fontId="0" fillId="4" borderId="7" xfId="0" applyNumberFormat="1" applyFont="1" applyFill="1" applyBorder="1" applyAlignment="1" applyProtection="1">
      <alignment horizontal="left" wrapText="1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right" wrapText="1"/>
    </xf>
    <xf numFmtId="164" fontId="0" fillId="4" borderId="0" xfId="0" applyNumberFormat="1" applyFont="1" applyFill="1" applyBorder="1" applyAlignment="1" applyProtection="1">
      <alignment horizontal="left" wrapText="1"/>
    </xf>
    <xf numFmtId="164" fontId="0" fillId="4" borderId="7" xfId="0" applyNumberFormat="1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center" wrapText="1"/>
    </xf>
    <xf numFmtId="1" fontId="0" fillId="4" borderId="0" xfId="0" quotePrefix="1" applyNumberFormat="1" applyFont="1" applyFill="1" applyBorder="1" applyAlignment="1" applyProtection="1">
      <alignment horizontal="right" wrapText="1"/>
    </xf>
    <xf numFmtId="164" fontId="0" fillId="4" borderId="6" xfId="0" applyNumberFormat="1" applyFont="1" applyFill="1" applyBorder="1" applyAlignment="1" applyProtection="1">
      <alignment horizontal="left" wrapText="1"/>
    </xf>
    <xf numFmtId="1" fontId="0" fillId="4" borderId="0" xfId="0" applyNumberFormat="1" applyFont="1" applyFill="1" applyBorder="1" applyAlignment="1" applyProtection="1">
      <alignment horizontal="right" wrapText="1"/>
    </xf>
    <xf numFmtId="1" fontId="0" fillId="5" borderId="0" xfId="0" applyNumberFormat="1" applyFont="1" applyFill="1" applyBorder="1" applyAlignment="1" applyProtection="1">
      <alignment horizontal="right" wrapText="1"/>
    </xf>
    <xf numFmtId="164" fontId="0" fillId="5" borderId="7" xfId="0" applyNumberFormat="1" applyFont="1" applyFill="1" applyBorder="1" applyAlignment="1" applyProtection="1">
      <alignment horizontal="left" wrapText="1"/>
    </xf>
    <xf numFmtId="164" fontId="3" fillId="0" borderId="7" xfId="0" applyNumberFormat="1" applyFont="1" applyFill="1" applyBorder="1" applyAlignment="1" applyProtection="1">
      <alignment horizontal="left" wrapText="1"/>
    </xf>
    <xf numFmtId="1" fontId="0" fillId="5" borderId="0" xfId="0" quotePrefix="1" applyNumberFormat="1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right" wrapText="1"/>
    </xf>
    <xf numFmtId="164" fontId="0" fillId="5" borderId="6" xfId="0" applyNumberFormat="1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Titles" xfId="2" xr:uid="{00000000-0005-0000-0000-000002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3"/>
  <sheetViews>
    <sheetView showGridLines="0" showZeros="0" tabSelected="1" showOutlineSymbols="0" view="pageBreakPreview" topLeftCell="A159" zoomScale="115" zoomScaleNormal="120" zoomScaleSheetLayoutView="115" workbookViewId="0">
      <selection activeCell="A167" sqref="A167:E167"/>
    </sheetView>
  </sheetViews>
  <sheetFormatPr defaultColWidth="9.21875" defaultRowHeight="13.2" x14ac:dyDescent="0.25"/>
  <cols>
    <col min="1" max="1" width="52.77734375" style="1" customWidth="1"/>
    <col min="2" max="2" width="7.77734375" style="1" customWidth="1"/>
    <col min="3" max="3" width="12.21875" style="1" customWidth="1"/>
    <col min="4" max="4" width="12.21875" style="5" customWidth="1"/>
    <col min="5" max="5" width="14.77734375" style="1" customWidth="1"/>
    <col min="6" max="16384" width="9.21875" style="1"/>
  </cols>
  <sheetData>
    <row r="1" spans="1:5" ht="17.25" customHeight="1" x14ac:dyDescent="0.25">
      <c r="A1" s="158" t="s">
        <v>179</v>
      </c>
      <c r="B1" s="158"/>
      <c r="C1" s="158"/>
      <c r="D1" s="158"/>
      <c r="E1" s="158"/>
    </row>
    <row r="2" spans="1:5" ht="18" customHeight="1" x14ac:dyDescent="0.25">
      <c r="A2" s="158"/>
      <c r="B2" s="158"/>
      <c r="C2" s="158"/>
      <c r="D2" s="158"/>
      <c r="E2" s="158"/>
    </row>
    <row r="3" spans="1:5" ht="13.5" customHeight="1" x14ac:dyDescent="0.25">
      <c r="A3" s="163" t="s">
        <v>163</v>
      </c>
      <c r="B3" s="164"/>
      <c r="C3" s="165"/>
      <c r="D3" s="161" t="s">
        <v>162</v>
      </c>
      <c r="E3" s="162"/>
    </row>
    <row r="4" spans="1:5" ht="14.25" customHeight="1" thickBot="1" x14ac:dyDescent="0.3">
      <c r="A4" s="159" t="s">
        <v>136</v>
      </c>
      <c r="B4" s="160"/>
      <c r="C4" s="155" t="s">
        <v>139</v>
      </c>
      <c r="D4" s="156"/>
      <c r="E4" s="157"/>
    </row>
    <row r="5" spans="1:5" ht="13.5" customHeight="1" x14ac:dyDescent="0.25">
      <c r="A5" s="2" t="s">
        <v>0</v>
      </c>
      <c r="B5" s="3" t="s">
        <v>1</v>
      </c>
      <c r="C5" s="3" t="s">
        <v>3</v>
      </c>
      <c r="D5" s="4" t="s">
        <v>4</v>
      </c>
      <c r="E5" s="3" t="s">
        <v>141</v>
      </c>
    </row>
    <row r="6" spans="1:5" ht="13.05" customHeight="1" x14ac:dyDescent="0.25">
      <c r="A6" s="10" t="s">
        <v>31</v>
      </c>
      <c r="B6" s="11"/>
      <c r="C6" s="12"/>
      <c r="D6" s="13"/>
      <c r="E6" s="14"/>
    </row>
    <row r="7" spans="1:5" ht="13.05" customHeight="1" x14ac:dyDescent="0.25">
      <c r="A7" s="15" t="s">
        <v>5</v>
      </c>
      <c r="B7" s="16" t="s">
        <v>6</v>
      </c>
      <c r="C7" s="122">
        <v>12440</v>
      </c>
      <c r="D7" s="17"/>
      <c r="E7" s="18">
        <f>C7*D7</f>
        <v>0</v>
      </c>
    </row>
    <row r="8" spans="1:5" ht="13.05" customHeight="1" x14ac:dyDescent="0.25">
      <c r="A8" s="15" t="s">
        <v>7</v>
      </c>
      <c r="B8" s="19" t="s">
        <v>2</v>
      </c>
      <c r="C8" s="122">
        <v>3490</v>
      </c>
      <c r="D8" s="17"/>
      <c r="E8" s="18">
        <f t="shared" ref="E8:E72" si="0">C8*D8</f>
        <v>0</v>
      </c>
    </row>
    <row r="9" spans="1:5" ht="13.05" customHeight="1" x14ac:dyDescent="0.25">
      <c r="A9" s="20" t="s">
        <v>8</v>
      </c>
      <c r="B9" s="21" t="s">
        <v>2</v>
      </c>
      <c r="C9" s="123">
        <v>1340</v>
      </c>
      <c r="D9" s="17"/>
      <c r="E9" s="18">
        <f t="shared" si="0"/>
        <v>0</v>
      </c>
    </row>
    <row r="10" spans="1:5" ht="13.05" customHeight="1" x14ac:dyDescent="0.25">
      <c r="A10" s="22" t="s">
        <v>164</v>
      </c>
      <c r="B10" s="21"/>
      <c r="C10" s="124"/>
      <c r="D10" s="17"/>
      <c r="E10" s="18"/>
    </row>
    <row r="11" spans="1:5" ht="13.05" customHeight="1" x14ac:dyDescent="0.25">
      <c r="A11" s="20" t="s">
        <v>165</v>
      </c>
      <c r="B11" s="21" t="s">
        <v>10</v>
      </c>
      <c r="C11" s="125">
        <v>35</v>
      </c>
      <c r="D11" s="17"/>
      <c r="E11" s="18">
        <f t="shared" si="0"/>
        <v>0</v>
      </c>
    </row>
    <row r="12" spans="1:5" ht="13.05" customHeight="1" x14ac:dyDescent="0.25">
      <c r="A12" s="20" t="s">
        <v>166</v>
      </c>
      <c r="B12" s="21" t="s">
        <v>10</v>
      </c>
      <c r="C12" s="125">
        <v>55</v>
      </c>
      <c r="D12" s="17"/>
      <c r="E12" s="18">
        <f t="shared" si="0"/>
        <v>0</v>
      </c>
    </row>
    <row r="13" spans="1:5" ht="13.05" customHeight="1" x14ac:dyDescent="0.25">
      <c r="A13" s="20" t="s">
        <v>167</v>
      </c>
      <c r="B13" s="21" t="s">
        <v>10</v>
      </c>
      <c r="C13" s="125">
        <v>40</v>
      </c>
      <c r="D13" s="17"/>
      <c r="E13" s="18">
        <f t="shared" si="0"/>
        <v>0</v>
      </c>
    </row>
    <row r="14" spans="1:5" ht="13.05" customHeight="1" x14ac:dyDescent="0.25">
      <c r="A14" s="20" t="s">
        <v>168</v>
      </c>
      <c r="B14" s="21" t="s">
        <v>11</v>
      </c>
      <c r="C14" s="125">
        <v>1.25</v>
      </c>
      <c r="D14" s="17"/>
      <c r="E14" s="18">
        <f t="shared" si="0"/>
        <v>0</v>
      </c>
    </row>
    <row r="15" spans="1:5" ht="13.05" customHeight="1" x14ac:dyDescent="0.25">
      <c r="A15" s="20" t="s">
        <v>174</v>
      </c>
      <c r="B15" s="21" t="s">
        <v>10</v>
      </c>
      <c r="C15" s="125">
        <v>4.5</v>
      </c>
      <c r="D15" s="17"/>
      <c r="E15" s="18">
        <f t="shared" si="0"/>
        <v>0</v>
      </c>
    </row>
    <row r="16" spans="1:5" ht="13.05" customHeight="1" x14ac:dyDescent="0.25">
      <c r="A16" s="20" t="s">
        <v>169</v>
      </c>
      <c r="B16" s="21" t="s">
        <v>170</v>
      </c>
      <c r="C16" s="125">
        <v>13600</v>
      </c>
      <c r="D16" s="17"/>
      <c r="E16" s="18">
        <f t="shared" si="0"/>
        <v>0</v>
      </c>
    </row>
    <row r="17" spans="1:5" ht="13.05" customHeight="1" x14ac:dyDescent="0.25">
      <c r="A17" s="23" t="s">
        <v>12</v>
      </c>
      <c r="B17" s="24"/>
      <c r="C17" s="126"/>
      <c r="D17" s="17"/>
      <c r="E17" s="18">
        <f t="shared" si="0"/>
        <v>0</v>
      </c>
    </row>
    <row r="18" spans="1:5" ht="13.05" customHeight="1" x14ac:dyDescent="0.25">
      <c r="A18" s="15" t="s">
        <v>32</v>
      </c>
      <c r="B18" s="25" t="s">
        <v>11</v>
      </c>
      <c r="C18" s="125">
        <v>3</v>
      </c>
      <c r="D18" s="17"/>
      <c r="E18" s="18">
        <f t="shared" si="0"/>
        <v>0</v>
      </c>
    </row>
    <row r="19" spans="1:5" ht="13.05" customHeight="1" x14ac:dyDescent="0.25">
      <c r="A19" s="15" t="s">
        <v>33</v>
      </c>
      <c r="B19" s="25" t="s">
        <v>11</v>
      </c>
      <c r="C19" s="125">
        <v>8.5</v>
      </c>
      <c r="D19" s="17"/>
      <c r="E19" s="18">
        <f t="shared" si="0"/>
        <v>0</v>
      </c>
    </row>
    <row r="20" spans="1:5" ht="13.05" customHeight="1" x14ac:dyDescent="0.25">
      <c r="A20" s="15" t="s">
        <v>34</v>
      </c>
      <c r="B20" s="25" t="s">
        <v>2</v>
      </c>
      <c r="C20" s="125">
        <v>70</v>
      </c>
      <c r="D20" s="17"/>
      <c r="E20" s="18">
        <f t="shared" si="0"/>
        <v>0</v>
      </c>
    </row>
    <row r="21" spans="1:5" ht="13.05" customHeight="1" x14ac:dyDescent="0.25">
      <c r="A21" s="15" t="s">
        <v>35</v>
      </c>
      <c r="B21" s="25" t="s">
        <v>2</v>
      </c>
      <c r="C21" s="125">
        <v>90</v>
      </c>
      <c r="D21" s="17"/>
      <c r="E21" s="18">
        <f t="shared" si="0"/>
        <v>0</v>
      </c>
    </row>
    <row r="22" spans="1:5" ht="13.05" customHeight="1" x14ac:dyDescent="0.25">
      <c r="A22" s="26" t="s">
        <v>177</v>
      </c>
      <c r="B22" s="19" t="s">
        <v>2</v>
      </c>
      <c r="C22" s="122">
        <v>860</v>
      </c>
      <c r="D22" s="17"/>
      <c r="E22" s="18">
        <f t="shared" si="0"/>
        <v>0</v>
      </c>
    </row>
    <row r="23" spans="1:5" ht="13.05" customHeight="1" x14ac:dyDescent="0.25">
      <c r="A23" s="26" t="s">
        <v>178</v>
      </c>
      <c r="B23" s="19" t="s">
        <v>2</v>
      </c>
      <c r="C23" s="122">
        <v>1650</v>
      </c>
      <c r="D23" s="17"/>
      <c r="E23" s="18">
        <f t="shared" si="0"/>
        <v>0</v>
      </c>
    </row>
    <row r="24" spans="1:5" ht="13.05" customHeight="1" x14ac:dyDescent="0.25">
      <c r="A24" s="26" t="s">
        <v>36</v>
      </c>
      <c r="B24" s="19" t="s">
        <v>2</v>
      </c>
      <c r="C24" s="122">
        <v>300</v>
      </c>
      <c r="D24" s="17"/>
      <c r="E24" s="18">
        <f t="shared" si="0"/>
        <v>0</v>
      </c>
    </row>
    <row r="25" spans="1:5" ht="13.05" customHeight="1" x14ac:dyDescent="0.25">
      <c r="A25" s="26" t="s">
        <v>37</v>
      </c>
      <c r="B25" s="25" t="s">
        <v>2</v>
      </c>
      <c r="C25" s="122">
        <v>580</v>
      </c>
      <c r="D25" s="17"/>
      <c r="E25" s="18">
        <f t="shared" si="0"/>
        <v>0</v>
      </c>
    </row>
    <row r="26" spans="1:5" ht="13.05" customHeight="1" x14ac:dyDescent="0.25">
      <c r="A26" s="26" t="s">
        <v>38</v>
      </c>
      <c r="B26" s="25" t="s">
        <v>2</v>
      </c>
      <c r="C26" s="122">
        <v>1130</v>
      </c>
      <c r="D26" s="17"/>
      <c r="E26" s="18">
        <f t="shared" si="0"/>
        <v>0</v>
      </c>
    </row>
    <row r="27" spans="1:5" ht="13.05" customHeight="1" x14ac:dyDescent="0.25">
      <c r="A27" s="15" t="s">
        <v>39</v>
      </c>
      <c r="B27" s="25" t="s">
        <v>13</v>
      </c>
      <c r="C27" s="122">
        <v>10.25</v>
      </c>
      <c r="D27" s="17"/>
      <c r="E27" s="18">
        <f t="shared" si="0"/>
        <v>0</v>
      </c>
    </row>
    <row r="28" spans="1:5" ht="13.05" customHeight="1" x14ac:dyDescent="0.25">
      <c r="A28" s="27" t="s">
        <v>40</v>
      </c>
      <c r="B28" s="28"/>
      <c r="C28" s="28"/>
      <c r="D28" s="17"/>
      <c r="E28" s="18">
        <f t="shared" si="0"/>
        <v>0</v>
      </c>
    </row>
    <row r="29" spans="1:5" ht="13.05" customHeight="1" x14ac:dyDescent="0.25">
      <c r="A29" s="15" t="s">
        <v>41</v>
      </c>
      <c r="B29" s="25" t="s">
        <v>10</v>
      </c>
      <c r="C29" s="125">
        <v>110</v>
      </c>
      <c r="D29" s="17"/>
      <c r="E29" s="18">
        <f t="shared" si="0"/>
        <v>0</v>
      </c>
    </row>
    <row r="30" spans="1:5" ht="13.05" customHeight="1" x14ac:dyDescent="0.25">
      <c r="A30" s="15" t="s">
        <v>42</v>
      </c>
      <c r="B30" s="25" t="s">
        <v>10</v>
      </c>
      <c r="C30" s="125">
        <v>220</v>
      </c>
      <c r="D30" s="17"/>
      <c r="E30" s="18">
        <f t="shared" si="0"/>
        <v>0</v>
      </c>
    </row>
    <row r="31" spans="1:5" ht="13.05" customHeight="1" x14ac:dyDescent="0.25">
      <c r="A31" s="15" t="s">
        <v>16</v>
      </c>
      <c r="B31" s="25" t="s">
        <v>13</v>
      </c>
      <c r="C31" s="125">
        <v>4</v>
      </c>
      <c r="D31" s="17"/>
      <c r="E31" s="18">
        <f t="shared" si="0"/>
        <v>0</v>
      </c>
    </row>
    <row r="32" spans="1:5" ht="13.05" customHeight="1" x14ac:dyDescent="0.25">
      <c r="A32" s="29" t="s">
        <v>43</v>
      </c>
      <c r="B32" s="25" t="s">
        <v>13</v>
      </c>
      <c r="C32" s="125">
        <v>30</v>
      </c>
      <c r="D32" s="17"/>
      <c r="E32" s="18">
        <f t="shared" si="0"/>
        <v>0</v>
      </c>
    </row>
    <row r="33" spans="1:5" ht="13.05" customHeight="1" x14ac:dyDescent="0.25">
      <c r="A33" s="30" t="s">
        <v>44</v>
      </c>
      <c r="B33" s="25" t="s">
        <v>13</v>
      </c>
      <c r="C33" s="125">
        <v>100</v>
      </c>
      <c r="D33" s="17"/>
      <c r="E33" s="18">
        <f t="shared" si="0"/>
        <v>0</v>
      </c>
    </row>
    <row r="34" spans="1:5" ht="13.05" customHeight="1" x14ac:dyDescent="0.25">
      <c r="A34" s="30" t="s">
        <v>45</v>
      </c>
      <c r="B34" s="25" t="s">
        <v>13</v>
      </c>
      <c r="C34" s="125">
        <v>140</v>
      </c>
      <c r="D34" s="17"/>
      <c r="E34" s="18">
        <f t="shared" si="0"/>
        <v>0</v>
      </c>
    </row>
    <row r="35" spans="1:5" ht="13.05" customHeight="1" x14ac:dyDescent="0.25">
      <c r="A35" s="30" t="s">
        <v>46</v>
      </c>
      <c r="B35" s="25" t="s">
        <v>13</v>
      </c>
      <c r="C35" s="125">
        <v>240</v>
      </c>
      <c r="D35" s="17"/>
      <c r="E35" s="18">
        <f t="shared" si="0"/>
        <v>0</v>
      </c>
    </row>
    <row r="36" spans="1:5" ht="13.05" customHeight="1" x14ac:dyDescent="0.25">
      <c r="A36" s="30" t="s">
        <v>47</v>
      </c>
      <c r="B36" s="25" t="s">
        <v>13</v>
      </c>
      <c r="C36" s="125">
        <v>420</v>
      </c>
      <c r="D36" s="17"/>
      <c r="E36" s="18">
        <f t="shared" si="0"/>
        <v>0</v>
      </c>
    </row>
    <row r="37" spans="1:5" ht="13.05" customHeight="1" x14ac:dyDescent="0.25">
      <c r="A37" s="30" t="s">
        <v>48</v>
      </c>
      <c r="B37" s="25" t="s">
        <v>13</v>
      </c>
      <c r="C37" s="125">
        <v>570</v>
      </c>
      <c r="D37" s="17"/>
      <c r="E37" s="18">
        <f t="shared" si="0"/>
        <v>0</v>
      </c>
    </row>
    <row r="38" spans="1:5" ht="13.05" customHeight="1" x14ac:dyDescent="0.25">
      <c r="A38" s="30" t="s">
        <v>49</v>
      </c>
      <c r="B38" s="25" t="s">
        <v>13</v>
      </c>
      <c r="C38" s="125">
        <v>190</v>
      </c>
      <c r="D38" s="17"/>
      <c r="E38" s="18">
        <f t="shared" si="0"/>
        <v>0</v>
      </c>
    </row>
    <row r="39" spans="1:5" ht="13.05" customHeight="1" x14ac:dyDescent="0.25">
      <c r="A39" s="30" t="s">
        <v>50</v>
      </c>
      <c r="B39" s="25" t="s">
        <v>13</v>
      </c>
      <c r="C39" s="125">
        <v>370</v>
      </c>
      <c r="D39" s="17"/>
      <c r="E39" s="18">
        <f t="shared" si="0"/>
        <v>0</v>
      </c>
    </row>
    <row r="40" spans="1:5" ht="13.05" customHeight="1" x14ac:dyDescent="0.25">
      <c r="A40" s="30" t="s">
        <v>51</v>
      </c>
      <c r="B40" s="25" t="s">
        <v>13</v>
      </c>
      <c r="C40" s="125">
        <v>650</v>
      </c>
      <c r="D40" s="17"/>
      <c r="E40" s="18">
        <f t="shared" si="0"/>
        <v>0</v>
      </c>
    </row>
    <row r="41" spans="1:5" ht="13.05" customHeight="1" x14ac:dyDescent="0.25">
      <c r="A41" s="30" t="s">
        <v>52</v>
      </c>
      <c r="B41" s="25" t="s">
        <v>13</v>
      </c>
      <c r="C41" s="125">
        <v>50</v>
      </c>
      <c r="D41" s="17"/>
      <c r="E41" s="18">
        <f t="shared" si="0"/>
        <v>0</v>
      </c>
    </row>
    <row r="42" spans="1:5" ht="13.05" customHeight="1" x14ac:dyDescent="0.25">
      <c r="A42" s="30" t="s">
        <v>53</v>
      </c>
      <c r="B42" s="25" t="s">
        <v>13</v>
      </c>
      <c r="C42" s="125">
        <v>120</v>
      </c>
      <c r="D42" s="17"/>
      <c r="E42" s="18">
        <f t="shared" si="0"/>
        <v>0</v>
      </c>
    </row>
    <row r="43" spans="1:5" ht="13.05" customHeight="1" x14ac:dyDescent="0.25">
      <c r="A43" s="30" t="s">
        <v>54</v>
      </c>
      <c r="B43" s="25" t="s">
        <v>13</v>
      </c>
      <c r="C43" s="125">
        <v>200</v>
      </c>
      <c r="D43" s="17"/>
      <c r="E43" s="18">
        <f t="shared" si="0"/>
        <v>0</v>
      </c>
    </row>
    <row r="44" spans="1:5" ht="13.05" customHeight="1" x14ac:dyDescent="0.25">
      <c r="A44" s="30" t="s">
        <v>55</v>
      </c>
      <c r="B44" s="25" t="s">
        <v>13</v>
      </c>
      <c r="C44" s="125">
        <v>290</v>
      </c>
      <c r="D44" s="17"/>
      <c r="E44" s="18">
        <f t="shared" si="0"/>
        <v>0</v>
      </c>
    </row>
    <row r="45" spans="1:5" ht="13.05" customHeight="1" x14ac:dyDescent="0.25">
      <c r="A45" s="31" t="s">
        <v>56</v>
      </c>
      <c r="B45" s="32"/>
      <c r="C45" s="127"/>
      <c r="D45" s="17"/>
      <c r="E45" s="18">
        <f t="shared" si="0"/>
        <v>0</v>
      </c>
    </row>
    <row r="46" spans="1:5" ht="13.05" customHeight="1" x14ac:dyDescent="0.25">
      <c r="A46" s="15" t="s">
        <v>57</v>
      </c>
      <c r="B46" s="25" t="s">
        <v>2</v>
      </c>
      <c r="C46" s="125">
        <v>1480</v>
      </c>
      <c r="D46" s="17"/>
      <c r="E46" s="18">
        <f t="shared" si="0"/>
        <v>0</v>
      </c>
    </row>
    <row r="47" spans="1:5" ht="13.05" customHeight="1" x14ac:dyDescent="0.25">
      <c r="A47" s="15" t="s">
        <v>58</v>
      </c>
      <c r="B47" s="25" t="s">
        <v>2</v>
      </c>
      <c r="C47" s="125">
        <v>3410</v>
      </c>
      <c r="D47" s="17"/>
      <c r="E47" s="18">
        <f t="shared" si="0"/>
        <v>0</v>
      </c>
    </row>
    <row r="48" spans="1:5" ht="13.05" customHeight="1" x14ac:dyDescent="0.25">
      <c r="A48" s="15" t="s">
        <v>59</v>
      </c>
      <c r="B48" s="25" t="s">
        <v>2</v>
      </c>
      <c r="C48" s="125">
        <v>2540</v>
      </c>
      <c r="D48" s="17"/>
      <c r="E48" s="18">
        <f t="shared" si="0"/>
        <v>0</v>
      </c>
    </row>
    <row r="49" spans="1:5" ht="13.05" customHeight="1" x14ac:dyDescent="0.25">
      <c r="A49" s="15" t="s">
        <v>60</v>
      </c>
      <c r="B49" s="25" t="s">
        <v>2</v>
      </c>
      <c r="C49" s="125">
        <v>2230</v>
      </c>
      <c r="D49" s="17"/>
      <c r="E49" s="18">
        <f t="shared" si="0"/>
        <v>0</v>
      </c>
    </row>
    <row r="50" spans="1:5" ht="13.05" customHeight="1" x14ac:dyDescent="0.25">
      <c r="A50" s="15" t="s">
        <v>61</v>
      </c>
      <c r="B50" s="25" t="s">
        <v>2</v>
      </c>
      <c r="C50" s="125">
        <v>1470</v>
      </c>
      <c r="D50" s="17"/>
      <c r="E50" s="18">
        <f t="shared" si="0"/>
        <v>0</v>
      </c>
    </row>
    <row r="51" spans="1:5" ht="13.05" customHeight="1" x14ac:dyDescent="0.25">
      <c r="A51" s="15" t="s">
        <v>62</v>
      </c>
      <c r="B51" s="25" t="s">
        <v>2</v>
      </c>
      <c r="C51" s="125">
        <v>1930</v>
      </c>
      <c r="D51" s="17"/>
      <c r="E51" s="18">
        <f t="shared" si="0"/>
        <v>0</v>
      </c>
    </row>
    <row r="52" spans="1:5" ht="13.05" customHeight="1" x14ac:dyDescent="0.25">
      <c r="A52" s="15" t="s">
        <v>63</v>
      </c>
      <c r="B52" s="25" t="s">
        <v>2</v>
      </c>
      <c r="C52" s="125">
        <v>2990</v>
      </c>
      <c r="D52" s="17"/>
      <c r="E52" s="18">
        <f t="shared" si="0"/>
        <v>0</v>
      </c>
    </row>
    <row r="53" spans="1:5" ht="13.05" customHeight="1" x14ac:dyDescent="0.25">
      <c r="A53" s="15" t="s">
        <v>64</v>
      </c>
      <c r="B53" s="25" t="s">
        <v>2</v>
      </c>
      <c r="C53" s="125">
        <v>1510</v>
      </c>
      <c r="D53" s="17"/>
      <c r="E53" s="18">
        <f t="shared" si="0"/>
        <v>0</v>
      </c>
    </row>
    <row r="54" spans="1:5" ht="13.05" customHeight="1" x14ac:dyDescent="0.25">
      <c r="A54" s="15" t="s">
        <v>65</v>
      </c>
      <c r="B54" s="25" t="s">
        <v>2</v>
      </c>
      <c r="C54" s="125">
        <v>2430</v>
      </c>
      <c r="D54" s="17"/>
      <c r="E54" s="18">
        <f t="shared" si="0"/>
        <v>0</v>
      </c>
    </row>
    <row r="55" spans="1:5" ht="13.05" customHeight="1" x14ac:dyDescent="0.25">
      <c r="A55" s="15" t="s">
        <v>66</v>
      </c>
      <c r="B55" s="25" t="s">
        <v>2</v>
      </c>
      <c r="C55" s="125">
        <v>3370</v>
      </c>
      <c r="D55" s="17"/>
      <c r="E55" s="18">
        <f t="shared" si="0"/>
        <v>0</v>
      </c>
    </row>
    <row r="56" spans="1:5" ht="13.05" customHeight="1" x14ac:dyDescent="0.25">
      <c r="A56" s="15" t="s">
        <v>67</v>
      </c>
      <c r="B56" s="25" t="s">
        <v>2</v>
      </c>
      <c r="C56" s="125">
        <v>7500</v>
      </c>
      <c r="D56" s="17"/>
      <c r="E56" s="18">
        <f t="shared" si="0"/>
        <v>0</v>
      </c>
    </row>
    <row r="57" spans="1:5" ht="13.05" customHeight="1" x14ac:dyDescent="0.25">
      <c r="A57" s="15" t="s">
        <v>68</v>
      </c>
      <c r="B57" s="25" t="s">
        <v>2</v>
      </c>
      <c r="C57" s="125">
        <v>12470</v>
      </c>
      <c r="D57" s="17"/>
      <c r="E57" s="18">
        <f t="shared" si="0"/>
        <v>0</v>
      </c>
    </row>
    <row r="58" spans="1:5" ht="13.05" customHeight="1" x14ac:dyDescent="0.25">
      <c r="A58" s="15" t="s">
        <v>69</v>
      </c>
      <c r="B58" s="25" t="s">
        <v>2</v>
      </c>
      <c r="C58" s="125">
        <v>8950</v>
      </c>
      <c r="D58" s="17"/>
      <c r="E58" s="18">
        <f t="shared" si="0"/>
        <v>0</v>
      </c>
    </row>
    <row r="59" spans="1:5" ht="13.05" customHeight="1" x14ac:dyDescent="0.25">
      <c r="A59" s="15" t="s">
        <v>70</v>
      </c>
      <c r="B59" s="25" t="s">
        <v>2</v>
      </c>
      <c r="C59" s="125">
        <v>14470</v>
      </c>
      <c r="D59" s="17"/>
      <c r="E59" s="18">
        <f t="shared" si="0"/>
        <v>0</v>
      </c>
    </row>
    <row r="60" spans="1:5" ht="13.05" customHeight="1" x14ac:dyDescent="0.25">
      <c r="A60" s="15" t="s">
        <v>71</v>
      </c>
      <c r="B60" s="25" t="s">
        <v>2</v>
      </c>
      <c r="C60" s="125">
        <v>8820</v>
      </c>
      <c r="D60" s="17"/>
      <c r="E60" s="18">
        <f t="shared" si="0"/>
        <v>0</v>
      </c>
    </row>
    <row r="61" spans="1:5" ht="13.05" customHeight="1" x14ac:dyDescent="0.25">
      <c r="A61" s="15" t="s">
        <v>72</v>
      </c>
      <c r="B61" s="25" t="s">
        <v>2</v>
      </c>
      <c r="C61" s="125">
        <v>7410</v>
      </c>
      <c r="D61" s="17"/>
      <c r="E61" s="18">
        <f t="shared" si="0"/>
        <v>0</v>
      </c>
    </row>
    <row r="62" spans="1:5" ht="13.05" customHeight="1" x14ac:dyDescent="0.25">
      <c r="A62" s="15" t="s">
        <v>73</v>
      </c>
      <c r="B62" s="25" t="s">
        <v>2</v>
      </c>
      <c r="C62" s="125">
        <v>2610</v>
      </c>
      <c r="D62" s="17"/>
      <c r="E62" s="18">
        <f t="shared" si="0"/>
        <v>0</v>
      </c>
    </row>
    <row r="63" spans="1:5" ht="13.05" customHeight="1" x14ac:dyDescent="0.25">
      <c r="A63" s="15" t="s">
        <v>74</v>
      </c>
      <c r="B63" s="25" t="s">
        <v>2</v>
      </c>
      <c r="C63" s="125">
        <v>4690</v>
      </c>
      <c r="D63" s="17"/>
      <c r="E63" s="18">
        <f t="shared" si="0"/>
        <v>0</v>
      </c>
    </row>
    <row r="64" spans="1:5" ht="13.05" customHeight="1" x14ac:dyDescent="0.25">
      <c r="A64" s="27" t="s">
        <v>75</v>
      </c>
      <c r="B64" s="28"/>
      <c r="C64" s="28"/>
      <c r="D64" s="17"/>
      <c r="E64" s="18">
        <f t="shared" si="0"/>
        <v>0</v>
      </c>
    </row>
    <row r="65" spans="1:5" ht="13.05" customHeight="1" x14ac:dyDescent="0.25">
      <c r="A65" s="26" t="s">
        <v>151</v>
      </c>
      <c r="B65" s="25" t="s">
        <v>2</v>
      </c>
      <c r="C65" s="122">
        <v>5590</v>
      </c>
      <c r="D65" s="17"/>
      <c r="E65" s="18">
        <f t="shared" si="0"/>
        <v>0</v>
      </c>
    </row>
    <row r="66" spans="1:5" ht="13.05" customHeight="1" x14ac:dyDescent="0.25">
      <c r="A66" s="26" t="s">
        <v>152</v>
      </c>
      <c r="B66" s="25" t="s">
        <v>17</v>
      </c>
      <c r="C66" s="122">
        <v>230</v>
      </c>
      <c r="D66" s="17"/>
      <c r="E66" s="18">
        <f t="shared" si="0"/>
        <v>0</v>
      </c>
    </row>
    <row r="67" spans="1:5" ht="13.05" customHeight="1" x14ac:dyDescent="0.25">
      <c r="A67" s="26" t="s">
        <v>76</v>
      </c>
      <c r="B67" s="25" t="s">
        <v>2</v>
      </c>
      <c r="C67" s="125">
        <v>5100</v>
      </c>
      <c r="D67" s="17"/>
      <c r="E67" s="18">
        <f t="shared" si="0"/>
        <v>0</v>
      </c>
    </row>
    <row r="68" spans="1:5" ht="13.05" customHeight="1" x14ac:dyDescent="0.25">
      <c r="A68" s="26" t="s">
        <v>77</v>
      </c>
      <c r="B68" s="25" t="s">
        <v>17</v>
      </c>
      <c r="C68" s="125">
        <v>240</v>
      </c>
      <c r="D68" s="17"/>
      <c r="E68" s="18">
        <f t="shared" si="0"/>
        <v>0</v>
      </c>
    </row>
    <row r="69" spans="1:5" ht="13.05" customHeight="1" x14ac:dyDescent="0.25">
      <c r="A69" s="15" t="s">
        <v>78</v>
      </c>
      <c r="B69" s="25" t="s">
        <v>2</v>
      </c>
      <c r="C69" s="125">
        <v>7690</v>
      </c>
      <c r="D69" s="17"/>
      <c r="E69" s="18">
        <f t="shared" si="0"/>
        <v>0</v>
      </c>
    </row>
    <row r="70" spans="1:5" ht="13.05" customHeight="1" x14ac:dyDescent="0.25">
      <c r="A70" s="15" t="s">
        <v>145</v>
      </c>
      <c r="B70" s="25" t="s">
        <v>2</v>
      </c>
      <c r="C70" s="125">
        <v>7460</v>
      </c>
      <c r="D70" s="17"/>
      <c r="E70" s="18">
        <f t="shared" si="0"/>
        <v>0</v>
      </c>
    </row>
    <row r="71" spans="1:5" ht="13.05" customHeight="1" x14ac:dyDescent="0.25">
      <c r="A71" s="15" t="s">
        <v>144</v>
      </c>
      <c r="B71" s="25" t="s">
        <v>2</v>
      </c>
      <c r="C71" s="125">
        <v>10020</v>
      </c>
      <c r="D71" s="17"/>
      <c r="E71" s="18">
        <f t="shared" si="0"/>
        <v>0</v>
      </c>
    </row>
    <row r="72" spans="1:5" ht="13.05" customHeight="1" x14ac:dyDescent="0.25">
      <c r="A72" s="33" t="s">
        <v>161</v>
      </c>
      <c r="B72" s="34" t="s">
        <v>2</v>
      </c>
      <c r="C72" s="125">
        <v>5860</v>
      </c>
      <c r="D72" s="17"/>
      <c r="E72" s="18">
        <f t="shared" si="0"/>
        <v>0</v>
      </c>
    </row>
    <row r="73" spans="1:5" ht="13.05" customHeight="1" x14ac:dyDescent="0.25">
      <c r="A73" s="33" t="s">
        <v>160</v>
      </c>
      <c r="B73" s="34" t="s">
        <v>2</v>
      </c>
      <c r="C73" s="125">
        <v>7200</v>
      </c>
      <c r="D73" s="17"/>
      <c r="E73" s="18">
        <f t="shared" ref="E73:E106" si="1">C73*D73</f>
        <v>0</v>
      </c>
    </row>
    <row r="74" spans="1:5" ht="13.05" customHeight="1" x14ac:dyDescent="0.25">
      <c r="A74" s="33" t="s">
        <v>156</v>
      </c>
      <c r="B74" s="34" t="s">
        <v>2</v>
      </c>
      <c r="C74" s="125">
        <v>7790</v>
      </c>
      <c r="D74" s="17"/>
      <c r="E74" s="18">
        <f t="shared" si="1"/>
        <v>0</v>
      </c>
    </row>
    <row r="75" spans="1:5" ht="13.05" customHeight="1" x14ac:dyDescent="0.25">
      <c r="A75" s="27" t="s">
        <v>79</v>
      </c>
      <c r="B75" s="28"/>
      <c r="C75" s="128"/>
      <c r="D75" s="17"/>
      <c r="E75" s="18">
        <f t="shared" si="1"/>
        <v>0</v>
      </c>
    </row>
    <row r="76" spans="1:5" ht="13.05" customHeight="1" x14ac:dyDescent="0.25">
      <c r="A76" s="15" t="s">
        <v>80</v>
      </c>
      <c r="B76" s="25" t="s">
        <v>13</v>
      </c>
      <c r="C76" s="125">
        <v>450</v>
      </c>
      <c r="D76" s="17"/>
      <c r="E76" s="18">
        <f t="shared" si="1"/>
        <v>0</v>
      </c>
    </row>
    <row r="77" spans="1:5" ht="13.05" customHeight="1" x14ac:dyDescent="0.25">
      <c r="A77" s="15" t="s">
        <v>81</v>
      </c>
      <c r="B77" s="25" t="s">
        <v>13</v>
      </c>
      <c r="C77" s="125">
        <v>520</v>
      </c>
      <c r="D77" s="17"/>
      <c r="E77" s="18">
        <f t="shared" si="1"/>
        <v>0</v>
      </c>
    </row>
    <row r="78" spans="1:5" ht="13.05" customHeight="1" x14ac:dyDescent="0.25">
      <c r="A78" s="15" t="s">
        <v>82</v>
      </c>
      <c r="B78" s="25" t="s">
        <v>13</v>
      </c>
      <c r="C78" s="125">
        <v>640</v>
      </c>
      <c r="D78" s="17"/>
      <c r="E78" s="18">
        <f t="shared" si="1"/>
        <v>0</v>
      </c>
    </row>
    <row r="79" spans="1:5" ht="13.05" customHeight="1" x14ac:dyDescent="0.25">
      <c r="A79" s="15" t="s">
        <v>83</v>
      </c>
      <c r="B79" s="25" t="s">
        <v>13</v>
      </c>
      <c r="C79" s="125">
        <v>870</v>
      </c>
      <c r="D79" s="17"/>
      <c r="E79" s="18">
        <f t="shared" si="1"/>
        <v>0</v>
      </c>
    </row>
    <row r="80" spans="1:5" ht="13.05" customHeight="1" x14ac:dyDescent="0.25">
      <c r="A80" s="15" t="s">
        <v>84</v>
      </c>
      <c r="B80" s="25" t="s">
        <v>13</v>
      </c>
      <c r="C80" s="125">
        <v>1070</v>
      </c>
      <c r="D80" s="17"/>
      <c r="E80" s="18">
        <f t="shared" si="1"/>
        <v>0</v>
      </c>
    </row>
    <row r="81" spans="1:5" ht="13.05" customHeight="1" x14ac:dyDescent="0.25">
      <c r="A81" s="33" t="s">
        <v>85</v>
      </c>
      <c r="B81" s="34" t="s">
        <v>13</v>
      </c>
      <c r="C81" s="125">
        <v>1390</v>
      </c>
      <c r="D81" s="17"/>
      <c r="E81" s="18">
        <f t="shared" si="1"/>
        <v>0</v>
      </c>
    </row>
    <row r="82" spans="1:5" ht="13.05" customHeight="1" x14ac:dyDescent="0.25">
      <c r="A82" s="33" t="s">
        <v>86</v>
      </c>
      <c r="B82" s="34" t="s">
        <v>13</v>
      </c>
      <c r="C82" s="125">
        <v>1640</v>
      </c>
      <c r="D82" s="17"/>
      <c r="E82" s="18">
        <f t="shared" si="1"/>
        <v>0</v>
      </c>
    </row>
    <row r="83" spans="1:5" ht="13.05" customHeight="1" x14ac:dyDescent="0.25">
      <c r="A83" s="15" t="s">
        <v>87</v>
      </c>
      <c r="B83" s="25" t="s">
        <v>2</v>
      </c>
      <c r="C83" s="125">
        <v>860</v>
      </c>
      <c r="D83" s="17"/>
      <c r="E83" s="18">
        <f t="shared" si="1"/>
        <v>0</v>
      </c>
    </row>
    <row r="84" spans="1:5" ht="13.05" customHeight="1" x14ac:dyDescent="0.25">
      <c r="A84" s="15" t="s">
        <v>88</v>
      </c>
      <c r="B84" s="25" t="s">
        <v>2</v>
      </c>
      <c r="C84" s="125">
        <v>1290</v>
      </c>
      <c r="D84" s="17"/>
      <c r="E84" s="18">
        <f t="shared" si="1"/>
        <v>0</v>
      </c>
    </row>
    <row r="85" spans="1:5" ht="13.05" customHeight="1" x14ac:dyDescent="0.25">
      <c r="A85" s="15" t="s">
        <v>89</v>
      </c>
      <c r="B85" s="25" t="s">
        <v>2</v>
      </c>
      <c r="C85" s="125">
        <v>1720</v>
      </c>
      <c r="D85" s="17"/>
      <c r="E85" s="18">
        <f t="shared" si="1"/>
        <v>0</v>
      </c>
    </row>
    <row r="86" spans="1:5" ht="13.05" customHeight="1" x14ac:dyDescent="0.25">
      <c r="A86" s="15" t="s">
        <v>90</v>
      </c>
      <c r="B86" s="25" t="s">
        <v>2</v>
      </c>
      <c r="C86" s="125">
        <v>3170</v>
      </c>
      <c r="D86" s="17"/>
      <c r="E86" s="18">
        <f t="shared" si="1"/>
        <v>0</v>
      </c>
    </row>
    <row r="87" spans="1:5" ht="13.05" customHeight="1" x14ac:dyDescent="0.25">
      <c r="A87" s="15" t="s">
        <v>91</v>
      </c>
      <c r="B87" s="25" t="s">
        <v>2</v>
      </c>
      <c r="C87" s="125">
        <v>4210</v>
      </c>
      <c r="D87" s="17"/>
      <c r="E87" s="18">
        <f t="shared" si="1"/>
        <v>0</v>
      </c>
    </row>
    <row r="88" spans="1:5" ht="13.05" customHeight="1" x14ac:dyDescent="0.25">
      <c r="A88" s="15" t="s">
        <v>92</v>
      </c>
      <c r="B88" s="25" t="s">
        <v>2</v>
      </c>
      <c r="C88" s="125">
        <v>1080</v>
      </c>
      <c r="D88" s="17"/>
      <c r="E88" s="18">
        <f t="shared" si="1"/>
        <v>0</v>
      </c>
    </row>
    <row r="89" spans="1:5" ht="13.05" customHeight="1" x14ac:dyDescent="0.25">
      <c r="A89" s="15" t="s">
        <v>93</v>
      </c>
      <c r="B89" s="25" t="s">
        <v>2</v>
      </c>
      <c r="C89" s="125">
        <v>1660</v>
      </c>
      <c r="D89" s="17"/>
      <c r="E89" s="18">
        <f t="shared" si="1"/>
        <v>0</v>
      </c>
    </row>
    <row r="90" spans="1:5" ht="13.05" customHeight="1" x14ac:dyDescent="0.25">
      <c r="A90" s="15" t="s">
        <v>94</v>
      </c>
      <c r="B90" s="25" t="s">
        <v>2</v>
      </c>
      <c r="C90" s="125">
        <v>2190</v>
      </c>
      <c r="D90" s="17"/>
      <c r="E90" s="18">
        <f t="shared" si="1"/>
        <v>0</v>
      </c>
    </row>
    <row r="91" spans="1:5" ht="13.05" customHeight="1" x14ac:dyDescent="0.25">
      <c r="A91" s="15" t="s">
        <v>95</v>
      </c>
      <c r="B91" s="25" t="s">
        <v>2</v>
      </c>
      <c r="C91" s="125">
        <v>3730</v>
      </c>
      <c r="D91" s="17"/>
      <c r="E91" s="18">
        <f t="shared" si="1"/>
        <v>0</v>
      </c>
    </row>
    <row r="92" spans="1:5" ht="13.05" customHeight="1" x14ac:dyDescent="0.25">
      <c r="A92" s="15" t="s">
        <v>96</v>
      </c>
      <c r="B92" s="25" t="s">
        <v>2</v>
      </c>
      <c r="C92" s="125">
        <v>4440</v>
      </c>
      <c r="D92" s="17"/>
      <c r="E92" s="18">
        <f t="shared" si="1"/>
        <v>0</v>
      </c>
    </row>
    <row r="93" spans="1:5" ht="13.05" customHeight="1" x14ac:dyDescent="0.25">
      <c r="A93" s="15" t="s">
        <v>97</v>
      </c>
      <c r="B93" s="25" t="s">
        <v>2</v>
      </c>
      <c r="C93" s="125">
        <v>1670</v>
      </c>
      <c r="D93" s="17"/>
      <c r="E93" s="18">
        <f t="shared" si="1"/>
        <v>0</v>
      </c>
    </row>
    <row r="94" spans="1:5" ht="13.05" customHeight="1" x14ac:dyDescent="0.25">
      <c r="A94" s="15" t="s">
        <v>98</v>
      </c>
      <c r="B94" s="25" t="s">
        <v>2</v>
      </c>
      <c r="C94" s="125">
        <v>2780</v>
      </c>
      <c r="D94" s="17"/>
      <c r="E94" s="18">
        <f t="shared" si="1"/>
        <v>0</v>
      </c>
    </row>
    <row r="95" spans="1:5" ht="13.05" customHeight="1" x14ac:dyDescent="0.25">
      <c r="A95" s="15" t="s">
        <v>99</v>
      </c>
      <c r="B95" s="25" t="s">
        <v>2</v>
      </c>
      <c r="C95" s="125">
        <v>4160</v>
      </c>
      <c r="D95" s="17"/>
      <c r="E95" s="18">
        <f t="shared" si="1"/>
        <v>0</v>
      </c>
    </row>
    <row r="96" spans="1:5" ht="13.05" customHeight="1" x14ac:dyDescent="0.25">
      <c r="A96" s="15" t="s">
        <v>100</v>
      </c>
      <c r="B96" s="25" t="s">
        <v>2</v>
      </c>
      <c r="C96" s="125">
        <v>6070</v>
      </c>
      <c r="D96" s="17"/>
      <c r="E96" s="18">
        <f t="shared" si="1"/>
        <v>0</v>
      </c>
    </row>
    <row r="97" spans="1:5" ht="13.05" customHeight="1" x14ac:dyDescent="0.25">
      <c r="A97" s="27" t="s">
        <v>101</v>
      </c>
      <c r="B97" s="28"/>
      <c r="C97" s="128"/>
      <c r="D97" s="17"/>
      <c r="E97" s="18">
        <f t="shared" si="1"/>
        <v>0</v>
      </c>
    </row>
    <row r="98" spans="1:5" ht="13.05" customHeight="1" x14ac:dyDescent="0.25">
      <c r="A98" s="15" t="s">
        <v>149</v>
      </c>
      <c r="B98" s="25" t="s">
        <v>2</v>
      </c>
      <c r="C98" s="125">
        <v>2090</v>
      </c>
      <c r="D98" s="17"/>
      <c r="E98" s="18">
        <f t="shared" si="1"/>
        <v>0</v>
      </c>
    </row>
    <row r="99" spans="1:5" ht="13.05" customHeight="1" x14ac:dyDescent="0.25">
      <c r="A99" s="15" t="s">
        <v>147</v>
      </c>
      <c r="B99" s="25" t="s">
        <v>2</v>
      </c>
      <c r="C99" s="125">
        <v>430</v>
      </c>
      <c r="D99" s="17"/>
      <c r="E99" s="18">
        <f t="shared" si="1"/>
        <v>0</v>
      </c>
    </row>
    <row r="100" spans="1:5" ht="13.05" customHeight="1" x14ac:dyDescent="0.25">
      <c r="A100" s="15" t="s">
        <v>146</v>
      </c>
      <c r="B100" s="25" t="s">
        <v>2</v>
      </c>
      <c r="C100" s="125">
        <v>690</v>
      </c>
      <c r="D100" s="17"/>
      <c r="E100" s="18">
        <f t="shared" si="1"/>
        <v>0</v>
      </c>
    </row>
    <row r="101" spans="1:5" ht="13.05" customHeight="1" x14ac:dyDescent="0.25">
      <c r="A101" s="15" t="s">
        <v>18</v>
      </c>
      <c r="B101" s="25" t="s">
        <v>13</v>
      </c>
      <c r="C101" s="125">
        <v>20.5</v>
      </c>
      <c r="D101" s="17"/>
      <c r="E101" s="18">
        <f t="shared" si="1"/>
        <v>0</v>
      </c>
    </row>
    <row r="102" spans="1:5" ht="13.05" customHeight="1" x14ac:dyDescent="0.25">
      <c r="A102" s="15" t="s">
        <v>148</v>
      </c>
      <c r="B102" s="25" t="s">
        <v>11</v>
      </c>
      <c r="C102" s="125">
        <v>80</v>
      </c>
      <c r="D102" s="17"/>
      <c r="E102" s="18">
        <f t="shared" si="1"/>
        <v>0</v>
      </c>
    </row>
    <row r="103" spans="1:5" ht="13.05" customHeight="1" x14ac:dyDescent="0.25">
      <c r="A103" s="26" t="s">
        <v>102</v>
      </c>
      <c r="B103" s="25" t="s">
        <v>11</v>
      </c>
      <c r="C103" s="122">
        <v>4.25</v>
      </c>
      <c r="D103" s="17"/>
      <c r="E103" s="18">
        <f t="shared" si="1"/>
        <v>0</v>
      </c>
    </row>
    <row r="104" spans="1:5" ht="13.05" customHeight="1" x14ac:dyDescent="0.25">
      <c r="A104" s="15" t="s">
        <v>103</v>
      </c>
      <c r="B104" s="25" t="s">
        <v>10</v>
      </c>
      <c r="C104" s="125">
        <v>220</v>
      </c>
      <c r="D104" s="17"/>
      <c r="E104" s="18">
        <f t="shared" si="1"/>
        <v>0</v>
      </c>
    </row>
    <row r="105" spans="1:5" ht="13.05" customHeight="1" x14ac:dyDescent="0.25">
      <c r="A105" s="15" t="s">
        <v>104</v>
      </c>
      <c r="B105" s="25" t="s">
        <v>11</v>
      </c>
      <c r="C105" s="125">
        <v>95</v>
      </c>
      <c r="D105" s="17"/>
      <c r="E105" s="18">
        <f t="shared" si="1"/>
        <v>0</v>
      </c>
    </row>
    <row r="106" spans="1:5" ht="13.05" customHeight="1" x14ac:dyDescent="0.25">
      <c r="A106" s="15" t="s">
        <v>105</v>
      </c>
      <c r="B106" s="25" t="s">
        <v>11</v>
      </c>
      <c r="C106" s="125">
        <v>45</v>
      </c>
      <c r="D106" s="17"/>
      <c r="E106" s="18">
        <f t="shared" si="1"/>
        <v>0</v>
      </c>
    </row>
    <row r="107" spans="1:5" ht="13.05" customHeight="1" x14ac:dyDescent="0.25">
      <c r="A107" s="35" t="s">
        <v>19</v>
      </c>
      <c r="B107" s="36"/>
      <c r="C107" s="129"/>
      <c r="D107" s="17"/>
      <c r="E107" s="18"/>
    </row>
    <row r="108" spans="1:5" ht="13.05" customHeight="1" x14ac:dyDescent="0.25">
      <c r="A108" s="37" t="s">
        <v>143</v>
      </c>
      <c r="B108" s="34" t="s">
        <v>142</v>
      </c>
      <c r="C108" s="130">
        <v>7</v>
      </c>
      <c r="D108" s="17"/>
      <c r="E108" s="18">
        <f>C108*D108*D109</f>
        <v>0</v>
      </c>
    </row>
    <row r="109" spans="1:5" ht="13.05" customHeight="1" x14ac:dyDescent="0.25">
      <c r="A109" s="38" t="s">
        <v>155</v>
      </c>
      <c r="B109" s="39" t="s">
        <v>140</v>
      </c>
      <c r="C109" s="130"/>
      <c r="D109" s="17"/>
      <c r="E109" s="18"/>
    </row>
    <row r="110" spans="1:5" ht="13.05" customHeight="1" x14ac:dyDescent="0.25">
      <c r="A110" s="20" t="s">
        <v>153</v>
      </c>
      <c r="B110" s="34" t="s">
        <v>11</v>
      </c>
      <c r="C110" s="130">
        <v>2.5</v>
      </c>
      <c r="D110" s="17"/>
      <c r="E110" s="18">
        <f>C110*D110*D111</f>
        <v>0</v>
      </c>
    </row>
    <row r="111" spans="1:5" ht="13.05" customHeight="1" x14ac:dyDescent="0.25">
      <c r="A111" s="38" t="s">
        <v>154</v>
      </c>
      <c r="B111" s="34" t="s">
        <v>140</v>
      </c>
      <c r="C111" s="130"/>
      <c r="D111" s="17"/>
      <c r="E111" s="18"/>
    </row>
    <row r="112" spans="1:5" ht="13.05" customHeight="1" x14ac:dyDescent="0.25">
      <c r="A112" s="40" t="s">
        <v>106</v>
      </c>
      <c r="B112" s="41" t="s">
        <v>11</v>
      </c>
      <c r="C112" s="125">
        <v>20</v>
      </c>
      <c r="D112" s="17"/>
      <c r="E112" s="18">
        <f t="shared" ref="E112:E156" si="2">C112*D112</f>
        <v>0</v>
      </c>
    </row>
    <row r="113" spans="1:5" ht="13.05" customHeight="1" x14ac:dyDescent="0.25">
      <c r="A113" s="15" t="s">
        <v>107</v>
      </c>
      <c r="B113" s="42" t="s">
        <v>11</v>
      </c>
      <c r="C113" s="125">
        <v>25</v>
      </c>
      <c r="D113" s="17"/>
      <c r="E113" s="18">
        <f t="shared" si="2"/>
        <v>0</v>
      </c>
    </row>
    <row r="114" spans="1:5" ht="13.05" customHeight="1" x14ac:dyDescent="0.25">
      <c r="A114" s="15" t="s">
        <v>108</v>
      </c>
      <c r="B114" s="25" t="s">
        <v>11</v>
      </c>
      <c r="C114" s="125">
        <v>15</v>
      </c>
      <c r="D114" s="17"/>
      <c r="E114" s="18">
        <f t="shared" si="2"/>
        <v>0</v>
      </c>
    </row>
    <row r="115" spans="1:5" ht="13.05" customHeight="1" x14ac:dyDescent="0.25">
      <c r="A115" s="15" t="s">
        <v>109</v>
      </c>
      <c r="B115" s="25" t="s">
        <v>11</v>
      </c>
      <c r="C115" s="125">
        <v>180</v>
      </c>
      <c r="D115" s="17"/>
      <c r="E115" s="18">
        <f t="shared" si="2"/>
        <v>0</v>
      </c>
    </row>
    <row r="116" spans="1:5" ht="13.05" customHeight="1" x14ac:dyDescent="0.25">
      <c r="A116" s="15" t="s">
        <v>110</v>
      </c>
      <c r="B116" s="25" t="s">
        <v>13</v>
      </c>
      <c r="C116" s="125">
        <v>30</v>
      </c>
      <c r="D116" s="17"/>
      <c r="E116" s="18">
        <f t="shared" si="2"/>
        <v>0</v>
      </c>
    </row>
    <row r="117" spans="1:5" ht="13.05" customHeight="1" x14ac:dyDescent="0.25">
      <c r="A117" s="15" t="s">
        <v>111</v>
      </c>
      <c r="B117" s="25" t="s">
        <v>2</v>
      </c>
      <c r="C117" s="125">
        <v>1300</v>
      </c>
      <c r="D117" s="17"/>
      <c r="E117" s="18">
        <f t="shared" si="2"/>
        <v>0</v>
      </c>
    </row>
    <row r="118" spans="1:5" ht="13.05" customHeight="1" x14ac:dyDescent="0.25">
      <c r="A118" s="20" t="s">
        <v>112</v>
      </c>
      <c r="B118" s="21" t="s">
        <v>11</v>
      </c>
      <c r="C118" s="123">
        <v>90</v>
      </c>
      <c r="D118" s="17"/>
      <c r="E118" s="18">
        <f t="shared" si="2"/>
        <v>0</v>
      </c>
    </row>
    <row r="119" spans="1:5" ht="13.05" customHeight="1" x14ac:dyDescent="0.25">
      <c r="A119" s="15" t="s">
        <v>113</v>
      </c>
      <c r="B119" s="19" t="s">
        <v>2</v>
      </c>
      <c r="C119" s="125">
        <v>2420</v>
      </c>
      <c r="D119" s="17"/>
      <c r="E119" s="18">
        <f t="shared" si="2"/>
        <v>0</v>
      </c>
    </row>
    <row r="120" spans="1:5" ht="13.05" customHeight="1" x14ac:dyDescent="0.25">
      <c r="A120" s="15" t="s">
        <v>114</v>
      </c>
      <c r="B120" s="25" t="s">
        <v>11</v>
      </c>
      <c r="C120" s="131">
        <v>75</v>
      </c>
      <c r="D120" s="17"/>
      <c r="E120" s="18">
        <f t="shared" si="2"/>
        <v>0</v>
      </c>
    </row>
    <row r="121" spans="1:5" ht="13.05" customHeight="1" x14ac:dyDescent="0.25">
      <c r="A121" s="15" t="s">
        <v>115</v>
      </c>
      <c r="B121" s="25" t="s">
        <v>13</v>
      </c>
      <c r="C121" s="125">
        <v>55</v>
      </c>
      <c r="D121" s="17"/>
      <c r="E121" s="18">
        <f t="shared" si="2"/>
        <v>0</v>
      </c>
    </row>
    <row r="122" spans="1:5" ht="13.05" customHeight="1" x14ac:dyDescent="0.25">
      <c r="A122" s="15" t="s">
        <v>116</v>
      </c>
      <c r="B122" s="25" t="s">
        <v>2</v>
      </c>
      <c r="C122" s="125">
        <v>3810</v>
      </c>
      <c r="D122" s="17"/>
      <c r="E122" s="18">
        <f t="shared" si="2"/>
        <v>0</v>
      </c>
    </row>
    <row r="123" spans="1:5" ht="13.05" customHeight="1" x14ac:dyDescent="0.25">
      <c r="A123" s="15" t="s">
        <v>117</v>
      </c>
      <c r="B123" s="25" t="s">
        <v>2</v>
      </c>
      <c r="C123" s="125">
        <v>3210</v>
      </c>
      <c r="D123" s="17"/>
      <c r="E123" s="18">
        <f t="shared" si="2"/>
        <v>0</v>
      </c>
    </row>
    <row r="124" spans="1:5" ht="13.05" customHeight="1" x14ac:dyDescent="0.25">
      <c r="A124" s="15" t="s">
        <v>118</v>
      </c>
      <c r="B124" s="25" t="s">
        <v>2</v>
      </c>
      <c r="C124" s="125">
        <v>1730</v>
      </c>
      <c r="D124" s="17"/>
      <c r="E124" s="18">
        <f t="shared" si="2"/>
        <v>0</v>
      </c>
    </row>
    <row r="125" spans="1:5" ht="13.05" customHeight="1" x14ac:dyDescent="0.25">
      <c r="A125" s="43" t="s">
        <v>119</v>
      </c>
      <c r="B125" s="44"/>
      <c r="C125" s="132"/>
      <c r="D125" s="17"/>
      <c r="E125" s="18"/>
    </row>
    <row r="126" spans="1:5" ht="13.05" customHeight="1" x14ac:dyDescent="0.25">
      <c r="A126" s="15" t="s">
        <v>120</v>
      </c>
      <c r="B126" s="25" t="s">
        <v>11</v>
      </c>
      <c r="C126" s="125">
        <v>55</v>
      </c>
      <c r="D126" s="17"/>
      <c r="E126" s="18">
        <f t="shared" si="2"/>
        <v>0</v>
      </c>
    </row>
    <row r="127" spans="1:5" ht="13.05" customHeight="1" x14ac:dyDescent="0.25">
      <c r="A127" s="15" t="s">
        <v>121</v>
      </c>
      <c r="B127" s="25" t="s">
        <v>11</v>
      </c>
      <c r="C127" s="125">
        <v>40</v>
      </c>
      <c r="D127" s="17"/>
      <c r="E127" s="18">
        <f t="shared" si="2"/>
        <v>0</v>
      </c>
    </row>
    <row r="128" spans="1:5" ht="13.05" customHeight="1" x14ac:dyDescent="0.25">
      <c r="A128" s="15" t="s">
        <v>28</v>
      </c>
      <c r="B128" s="25" t="s">
        <v>13</v>
      </c>
      <c r="C128" s="125">
        <v>140</v>
      </c>
      <c r="D128" s="17"/>
      <c r="E128" s="18">
        <f t="shared" si="2"/>
        <v>0</v>
      </c>
    </row>
    <row r="129" spans="1:5" ht="13.05" customHeight="1" x14ac:dyDescent="0.25">
      <c r="A129" s="15" t="s">
        <v>122</v>
      </c>
      <c r="B129" s="25" t="s">
        <v>11</v>
      </c>
      <c r="C129" s="125">
        <v>20</v>
      </c>
      <c r="D129" s="17"/>
      <c r="E129" s="18">
        <f t="shared" si="2"/>
        <v>0</v>
      </c>
    </row>
    <row r="130" spans="1:5" ht="13.05" customHeight="1" x14ac:dyDescent="0.25">
      <c r="A130" s="15" t="s">
        <v>123</v>
      </c>
      <c r="B130" s="25" t="s">
        <v>11</v>
      </c>
      <c r="C130" s="125">
        <v>75</v>
      </c>
      <c r="D130" s="17"/>
      <c r="E130" s="18">
        <f t="shared" si="2"/>
        <v>0</v>
      </c>
    </row>
    <row r="131" spans="1:5" ht="13.05" customHeight="1" x14ac:dyDescent="0.25">
      <c r="A131" s="27" t="s">
        <v>14</v>
      </c>
      <c r="B131" s="45"/>
      <c r="C131" s="133"/>
      <c r="D131" s="17"/>
      <c r="E131" s="18"/>
    </row>
    <row r="132" spans="1:5" ht="13.05" customHeight="1" x14ac:dyDescent="0.25">
      <c r="A132" s="26" t="s">
        <v>124</v>
      </c>
      <c r="B132" s="19" t="s">
        <v>13</v>
      </c>
      <c r="C132" s="122">
        <v>310</v>
      </c>
      <c r="D132" s="17"/>
      <c r="E132" s="18">
        <f t="shared" si="2"/>
        <v>0</v>
      </c>
    </row>
    <row r="133" spans="1:5" ht="13.05" customHeight="1" x14ac:dyDescent="0.25">
      <c r="A133" s="15" t="s">
        <v>125</v>
      </c>
      <c r="B133" s="25" t="s">
        <v>13</v>
      </c>
      <c r="C133" s="125">
        <v>550</v>
      </c>
      <c r="D133" s="17"/>
      <c r="E133" s="18">
        <f t="shared" si="2"/>
        <v>0</v>
      </c>
    </row>
    <row r="134" spans="1:5" ht="13.05" customHeight="1" x14ac:dyDescent="0.25">
      <c r="A134" s="15" t="s">
        <v>126</v>
      </c>
      <c r="B134" s="25" t="s">
        <v>13</v>
      </c>
      <c r="C134" s="125">
        <v>960</v>
      </c>
      <c r="D134" s="17"/>
      <c r="E134" s="18">
        <f t="shared" si="2"/>
        <v>0</v>
      </c>
    </row>
    <row r="135" spans="1:5" ht="13.05" customHeight="1" x14ac:dyDescent="0.25">
      <c r="A135" s="15" t="s">
        <v>127</v>
      </c>
      <c r="B135" s="25" t="s">
        <v>13</v>
      </c>
      <c r="C135" s="125">
        <v>50</v>
      </c>
      <c r="D135" s="17"/>
      <c r="E135" s="18">
        <f t="shared" si="2"/>
        <v>0</v>
      </c>
    </row>
    <row r="136" spans="1:5" ht="13.05" customHeight="1" x14ac:dyDescent="0.25">
      <c r="A136" s="15" t="s">
        <v>15</v>
      </c>
      <c r="B136" s="25" t="s">
        <v>13</v>
      </c>
      <c r="C136" s="125">
        <v>35</v>
      </c>
      <c r="D136" s="17"/>
      <c r="E136" s="18">
        <f t="shared" si="2"/>
        <v>0</v>
      </c>
    </row>
    <row r="137" spans="1:5" ht="13.05" customHeight="1" x14ac:dyDescent="0.25">
      <c r="A137" s="15" t="s">
        <v>128</v>
      </c>
      <c r="B137" s="25" t="s">
        <v>2</v>
      </c>
      <c r="C137" s="125">
        <v>14010</v>
      </c>
      <c r="D137" s="17"/>
      <c r="E137" s="18">
        <f t="shared" si="2"/>
        <v>0</v>
      </c>
    </row>
    <row r="138" spans="1:5" ht="13.05" customHeight="1" x14ac:dyDescent="0.25">
      <c r="A138" s="26" t="s">
        <v>129</v>
      </c>
      <c r="B138" s="19" t="s">
        <v>2</v>
      </c>
      <c r="C138" s="122">
        <v>6760</v>
      </c>
      <c r="D138" s="17"/>
      <c r="E138" s="18">
        <f t="shared" si="2"/>
        <v>0</v>
      </c>
    </row>
    <row r="139" spans="1:5" ht="13.05" customHeight="1" x14ac:dyDescent="0.25">
      <c r="A139" s="15" t="s">
        <v>20</v>
      </c>
      <c r="B139" s="25" t="s">
        <v>11</v>
      </c>
      <c r="C139" s="125">
        <v>150</v>
      </c>
      <c r="D139" s="17"/>
      <c r="E139" s="18">
        <f t="shared" si="2"/>
        <v>0</v>
      </c>
    </row>
    <row r="140" spans="1:5" ht="13.05" customHeight="1" x14ac:dyDescent="0.25">
      <c r="A140" s="15" t="s">
        <v>173</v>
      </c>
      <c r="B140" s="25" t="s">
        <v>2</v>
      </c>
      <c r="C140" s="125">
        <v>125000</v>
      </c>
      <c r="D140" s="17"/>
      <c r="E140" s="18">
        <f t="shared" si="2"/>
        <v>0</v>
      </c>
    </row>
    <row r="141" spans="1:5" ht="13.05" customHeight="1" x14ac:dyDescent="0.25">
      <c r="A141" s="15" t="s">
        <v>21</v>
      </c>
      <c r="B141" s="25" t="s">
        <v>13</v>
      </c>
      <c r="C141" s="125">
        <v>2.5</v>
      </c>
      <c r="D141" s="17"/>
      <c r="E141" s="18">
        <f t="shared" si="2"/>
        <v>0</v>
      </c>
    </row>
    <row r="142" spans="1:5" ht="13.05" customHeight="1" x14ac:dyDescent="0.25">
      <c r="A142" s="15" t="s">
        <v>22</v>
      </c>
      <c r="B142" s="25" t="s">
        <v>2</v>
      </c>
      <c r="C142" s="125">
        <v>90</v>
      </c>
      <c r="D142" s="17"/>
      <c r="E142" s="18">
        <f t="shared" si="2"/>
        <v>0</v>
      </c>
    </row>
    <row r="143" spans="1:5" ht="13.05" customHeight="1" x14ac:dyDescent="0.25">
      <c r="A143" s="15" t="s">
        <v>23</v>
      </c>
      <c r="B143" s="25" t="s">
        <v>2</v>
      </c>
      <c r="C143" s="125">
        <v>50</v>
      </c>
      <c r="D143" s="17"/>
      <c r="E143" s="18">
        <f t="shared" si="2"/>
        <v>0</v>
      </c>
    </row>
    <row r="144" spans="1:5" ht="13.05" customHeight="1" x14ac:dyDescent="0.25">
      <c r="A144" s="15" t="s">
        <v>24</v>
      </c>
      <c r="B144" s="25" t="s">
        <v>2</v>
      </c>
      <c r="C144" s="125">
        <v>850</v>
      </c>
      <c r="D144" s="17"/>
      <c r="E144" s="18">
        <f t="shared" si="2"/>
        <v>0</v>
      </c>
    </row>
    <row r="145" spans="1:5" ht="13.05" customHeight="1" x14ac:dyDescent="0.25">
      <c r="A145" s="15" t="s">
        <v>130</v>
      </c>
      <c r="B145" s="25" t="s">
        <v>13</v>
      </c>
      <c r="C145" s="125">
        <v>60</v>
      </c>
      <c r="D145" s="17"/>
      <c r="E145" s="18">
        <f t="shared" si="2"/>
        <v>0</v>
      </c>
    </row>
    <row r="146" spans="1:5" ht="13.05" customHeight="1" x14ac:dyDescent="0.25">
      <c r="A146" s="15" t="s">
        <v>25</v>
      </c>
      <c r="B146" s="25" t="s">
        <v>2</v>
      </c>
      <c r="C146" s="125">
        <v>560</v>
      </c>
      <c r="D146" s="17"/>
      <c r="E146" s="18">
        <f t="shared" si="2"/>
        <v>0</v>
      </c>
    </row>
    <row r="147" spans="1:5" ht="13.05" customHeight="1" x14ac:dyDescent="0.25">
      <c r="A147" s="15" t="s">
        <v>26</v>
      </c>
      <c r="B147" s="25" t="s">
        <v>2</v>
      </c>
      <c r="C147" s="125">
        <v>480</v>
      </c>
      <c r="D147" s="17"/>
      <c r="E147" s="18">
        <f t="shared" si="2"/>
        <v>0</v>
      </c>
    </row>
    <row r="148" spans="1:5" ht="13.05" customHeight="1" x14ac:dyDescent="0.25">
      <c r="A148" s="15" t="s">
        <v>27</v>
      </c>
      <c r="B148" s="25" t="s">
        <v>2</v>
      </c>
      <c r="C148" s="125">
        <v>5600</v>
      </c>
      <c r="D148" s="17"/>
      <c r="E148" s="18">
        <f t="shared" si="2"/>
        <v>0</v>
      </c>
    </row>
    <row r="149" spans="1:5" ht="13.05" customHeight="1" x14ac:dyDescent="0.25">
      <c r="A149" s="15" t="s">
        <v>131</v>
      </c>
      <c r="B149" s="25" t="s">
        <v>2</v>
      </c>
      <c r="C149" s="130">
        <v>26790</v>
      </c>
      <c r="D149" s="17"/>
      <c r="E149" s="18">
        <f t="shared" si="2"/>
        <v>0</v>
      </c>
    </row>
    <row r="150" spans="1:5" ht="13.05" customHeight="1" x14ac:dyDescent="0.25">
      <c r="A150" s="46" t="s">
        <v>9</v>
      </c>
      <c r="B150" s="47"/>
      <c r="C150" s="48"/>
      <c r="D150" s="49"/>
      <c r="E150" s="18"/>
    </row>
    <row r="151" spans="1:5" ht="13.05" customHeight="1" x14ac:dyDescent="0.25">
      <c r="A151" s="15" t="s">
        <v>132</v>
      </c>
      <c r="B151" s="50" t="s">
        <v>2</v>
      </c>
      <c r="C151" s="125">
        <v>300</v>
      </c>
      <c r="D151" s="51"/>
      <c r="E151" s="18">
        <f t="shared" si="2"/>
        <v>0</v>
      </c>
    </row>
    <row r="152" spans="1:5" ht="13.05" customHeight="1" x14ac:dyDescent="0.25">
      <c r="A152" s="33" t="s">
        <v>133</v>
      </c>
      <c r="B152" s="52" t="s">
        <v>2</v>
      </c>
      <c r="C152" s="125">
        <v>740</v>
      </c>
      <c r="D152" s="51"/>
      <c r="E152" s="18">
        <f t="shared" si="2"/>
        <v>0</v>
      </c>
    </row>
    <row r="153" spans="1:5" ht="13.05" customHeight="1" x14ac:dyDescent="0.25">
      <c r="A153" s="33" t="s">
        <v>30</v>
      </c>
      <c r="B153" s="34" t="s">
        <v>2</v>
      </c>
      <c r="C153" s="125">
        <v>9880</v>
      </c>
      <c r="D153" s="51"/>
      <c r="E153" s="18">
        <f t="shared" si="2"/>
        <v>0</v>
      </c>
    </row>
    <row r="154" spans="1:5" ht="13.05" customHeight="1" x14ac:dyDescent="0.25">
      <c r="A154" s="53" t="s">
        <v>134</v>
      </c>
      <c r="B154" s="54"/>
      <c r="C154" s="134"/>
      <c r="D154" s="51"/>
      <c r="E154" s="18"/>
    </row>
    <row r="155" spans="1:5" ht="13.05" customHeight="1" x14ac:dyDescent="0.25">
      <c r="A155" s="55" t="s">
        <v>171</v>
      </c>
      <c r="B155" s="56" t="s">
        <v>6</v>
      </c>
      <c r="C155" s="133">
        <v>11070</v>
      </c>
      <c r="D155" s="51"/>
      <c r="E155" s="18">
        <f t="shared" si="2"/>
        <v>0</v>
      </c>
    </row>
    <row r="156" spans="1:5" ht="13.05" customHeight="1" x14ac:dyDescent="0.25">
      <c r="A156" s="57" t="s">
        <v>29</v>
      </c>
      <c r="B156" s="58" t="s">
        <v>2</v>
      </c>
      <c r="C156" s="122">
        <v>10240</v>
      </c>
      <c r="D156" s="51"/>
      <c r="E156" s="18">
        <f t="shared" si="2"/>
        <v>0</v>
      </c>
    </row>
    <row r="157" spans="1:5" ht="13.05" customHeight="1" x14ac:dyDescent="0.25">
      <c r="A157" s="59" t="s">
        <v>138</v>
      </c>
      <c r="B157" s="60" t="s">
        <v>6</v>
      </c>
      <c r="C157" s="61" t="s">
        <v>157</v>
      </c>
      <c r="D157" s="62"/>
      <c r="E157" s="18"/>
    </row>
    <row r="158" spans="1:5" ht="13.05" customHeight="1" x14ac:dyDescent="0.25">
      <c r="A158" s="59" t="s">
        <v>150</v>
      </c>
      <c r="B158" s="60" t="s">
        <v>6</v>
      </c>
      <c r="C158" s="61" t="s">
        <v>158</v>
      </c>
      <c r="D158" s="62"/>
      <c r="E158" s="18"/>
    </row>
    <row r="159" spans="1:5" ht="13.05" customHeight="1" x14ac:dyDescent="0.25">
      <c r="A159" s="15" t="s">
        <v>137</v>
      </c>
      <c r="B159" s="25" t="s">
        <v>6</v>
      </c>
      <c r="C159" s="63" t="s">
        <v>159</v>
      </c>
      <c r="D159" s="64"/>
      <c r="E159" s="18"/>
    </row>
    <row r="160" spans="1:5" ht="13.5" customHeight="1" x14ac:dyDescent="0.25">
      <c r="A160" s="152"/>
      <c r="B160" s="172" t="s">
        <v>135</v>
      </c>
      <c r="C160" s="172"/>
      <c r="D160" s="168">
        <f>SUM(E7:E159)</f>
        <v>0</v>
      </c>
      <c r="E160" s="168"/>
    </row>
    <row r="161" spans="1:5" ht="13.5" customHeight="1" x14ac:dyDescent="0.25">
      <c r="A161" s="170" t="s">
        <v>180</v>
      </c>
      <c r="B161" s="170"/>
      <c r="C161" s="170"/>
      <c r="D161" s="171">
        <f>(D160*0.1)</f>
        <v>0</v>
      </c>
      <c r="E161" s="171"/>
    </row>
    <row r="162" spans="1:5" ht="13.5" customHeight="1" x14ac:dyDescent="0.25">
      <c r="A162" s="170" t="s">
        <v>181</v>
      </c>
      <c r="B162" s="170"/>
      <c r="C162" s="170"/>
      <c r="D162" s="171">
        <f>(D160+D161)</f>
        <v>0</v>
      </c>
      <c r="E162" s="171"/>
    </row>
    <row r="163" spans="1:5" ht="13.5" customHeight="1" x14ac:dyDescent="0.25">
      <c r="A163" s="166"/>
      <c r="B163" s="166"/>
      <c r="C163" s="166"/>
      <c r="D163" s="167"/>
      <c r="E163" s="167"/>
    </row>
    <row r="164" spans="1:5" ht="13.5" customHeight="1" x14ac:dyDescent="0.25">
      <c r="A164" s="166" t="s">
        <v>182</v>
      </c>
      <c r="B164" s="166"/>
      <c r="C164" s="166"/>
      <c r="D164" s="168">
        <f>CEILING(D162*0.35,1000)</f>
        <v>0</v>
      </c>
      <c r="E164" s="168"/>
    </row>
    <row r="165" spans="1:5" ht="13.5" customHeight="1" x14ac:dyDescent="0.25">
      <c r="A165" s="153"/>
      <c r="B165" s="153"/>
      <c r="C165" s="153"/>
      <c r="D165" s="154"/>
      <c r="E165" s="154"/>
    </row>
    <row r="166" spans="1:5" x14ac:dyDescent="0.25">
      <c r="A166" s="8"/>
      <c r="B166" s="8"/>
      <c r="C166" s="8"/>
      <c r="D166" s="9"/>
      <c r="E166" s="9"/>
    </row>
    <row r="167" spans="1:5" ht="24.6" x14ac:dyDescent="0.4">
      <c r="A167" s="169" t="s">
        <v>183</v>
      </c>
      <c r="B167" s="169"/>
      <c r="C167" s="169"/>
      <c r="D167" s="169"/>
      <c r="E167" s="169"/>
    </row>
    <row r="168" spans="1:5" ht="13.5" customHeight="1" thickBot="1" x14ac:dyDescent="0.3">
      <c r="A168" s="159" t="s">
        <v>172</v>
      </c>
      <c r="B168" s="160"/>
      <c r="C168" s="155" t="s">
        <v>139</v>
      </c>
      <c r="D168" s="156"/>
      <c r="E168" s="157"/>
    </row>
    <row r="169" spans="1:5" ht="13.5" customHeight="1" x14ac:dyDescent="0.25">
      <c r="A169" s="2" t="s">
        <v>0</v>
      </c>
      <c r="B169" s="3" t="s">
        <v>1</v>
      </c>
      <c r="C169" s="3" t="s">
        <v>3</v>
      </c>
      <c r="D169" s="4" t="s">
        <v>4</v>
      </c>
      <c r="E169" s="3" t="s">
        <v>141</v>
      </c>
    </row>
    <row r="170" spans="1:5" ht="13.5" customHeight="1" x14ac:dyDescent="0.25">
      <c r="A170" s="65" t="s">
        <v>31</v>
      </c>
      <c r="B170" s="66"/>
      <c r="C170" s="67"/>
      <c r="D170" s="68"/>
      <c r="E170" s="69"/>
    </row>
    <row r="171" spans="1:5" ht="13.5" customHeight="1" x14ac:dyDescent="0.25">
      <c r="A171" s="70" t="s">
        <v>5</v>
      </c>
      <c r="B171" s="71" t="s">
        <v>6</v>
      </c>
      <c r="C171" s="135">
        <v>12440</v>
      </c>
      <c r="D171" s="72"/>
      <c r="E171" s="73">
        <f>C171*D171</f>
        <v>0</v>
      </c>
    </row>
    <row r="172" spans="1:5" ht="13.5" customHeight="1" x14ac:dyDescent="0.25">
      <c r="A172" s="70" t="s">
        <v>7</v>
      </c>
      <c r="B172" s="74" t="s">
        <v>2</v>
      </c>
      <c r="C172" s="135">
        <v>3490</v>
      </c>
      <c r="D172" s="72"/>
      <c r="E172" s="73">
        <f t="shared" ref="E172:E173" si="3">C172*D172</f>
        <v>0</v>
      </c>
    </row>
    <row r="173" spans="1:5" ht="13.5" customHeight="1" x14ac:dyDescent="0.25">
      <c r="A173" s="75" t="s">
        <v>8</v>
      </c>
      <c r="B173" s="76" t="s">
        <v>2</v>
      </c>
      <c r="C173" s="136">
        <v>1340</v>
      </c>
      <c r="D173" s="72"/>
      <c r="E173" s="73">
        <f t="shared" si="3"/>
        <v>0</v>
      </c>
    </row>
    <row r="174" spans="1:5" ht="13.5" customHeight="1" x14ac:dyDescent="0.25">
      <c r="A174" s="77" t="s">
        <v>164</v>
      </c>
      <c r="B174" s="76"/>
      <c r="C174" s="137"/>
      <c r="D174" s="72"/>
      <c r="E174" s="73"/>
    </row>
    <row r="175" spans="1:5" ht="13.5" customHeight="1" x14ac:dyDescent="0.25">
      <c r="A175" s="75" t="s">
        <v>165</v>
      </c>
      <c r="B175" s="76" t="s">
        <v>10</v>
      </c>
      <c r="C175" s="138">
        <v>35</v>
      </c>
      <c r="D175" s="72"/>
      <c r="E175" s="73">
        <f t="shared" ref="E175:E239" si="4">C175*D175</f>
        <v>0</v>
      </c>
    </row>
    <row r="176" spans="1:5" ht="13.5" customHeight="1" x14ac:dyDescent="0.25">
      <c r="A176" s="75" t="s">
        <v>166</v>
      </c>
      <c r="B176" s="76" t="s">
        <v>10</v>
      </c>
      <c r="C176" s="138">
        <v>55</v>
      </c>
      <c r="D176" s="72"/>
      <c r="E176" s="73">
        <f t="shared" si="4"/>
        <v>0</v>
      </c>
    </row>
    <row r="177" spans="1:5" ht="13.5" customHeight="1" x14ac:dyDescent="0.25">
      <c r="A177" s="75" t="s">
        <v>167</v>
      </c>
      <c r="B177" s="76" t="s">
        <v>10</v>
      </c>
      <c r="C177" s="138">
        <v>40</v>
      </c>
      <c r="D177" s="72"/>
      <c r="E177" s="73">
        <f t="shared" si="4"/>
        <v>0</v>
      </c>
    </row>
    <row r="178" spans="1:5" ht="13.5" customHeight="1" x14ac:dyDescent="0.25">
      <c r="A178" s="75" t="s">
        <v>168</v>
      </c>
      <c r="B178" s="76" t="s">
        <v>11</v>
      </c>
      <c r="C178" s="138">
        <v>1.25</v>
      </c>
      <c r="D178" s="72"/>
      <c r="E178" s="73">
        <f t="shared" si="4"/>
        <v>0</v>
      </c>
    </row>
    <row r="179" spans="1:5" ht="13.5" customHeight="1" x14ac:dyDescent="0.25">
      <c r="A179" s="75" t="s">
        <v>175</v>
      </c>
      <c r="B179" s="76" t="s">
        <v>10</v>
      </c>
      <c r="C179" s="138">
        <v>4.5</v>
      </c>
      <c r="D179" s="72"/>
      <c r="E179" s="73">
        <f t="shared" si="4"/>
        <v>0</v>
      </c>
    </row>
    <row r="180" spans="1:5" ht="13.5" customHeight="1" x14ac:dyDescent="0.25">
      <c r="A180" s="75" t="s">
        <v>169</v>
      </c>
      <c r="B180" s="76" t="s">
        <v>170</v>
      </c>
      <c r="C180" s="138">
        <v>13600</v>
      </c>
      <c r="D180" s="72"/>
      <c r="E180" s="73">
        <f t="shared" si="4"/>
        <v>0</v>
      </c>
    </row>
    <row r="181" spans="1:5" ht="13.5" customHeight="1" x14ac:dyDescent="0.25">
      <c r="A181" s="78" t="s">
        <v>12</v>
      </c>
      <c r="B181" s="79"/>
      <c r="C181" s="139"/>
      <c r="D181" s="72"/>
      <c r="E181" s="73">
        <f t="shared" si="4"/>
        <v>0</v>
      </c>
    </row>
    <row r="182" spans="1:5" ht="13.5" customHeight="1" x14ac:dyDescent="0.25">
      <c r="A182" s="70" t="s">
        <v>32</v>
      </c>
      <c r="B182" s="80" t="s">
        <v>11</v>
      </c>
      <c r="C182" s="138">
        <v>3</v>
      </c>
      <c r="D182" s="72"/>
      <c r="E182" s="73">
        <f t="shared" si="4"/>
        <v>0</v>
      </c>
    </row>
    <row r="183" spans="1:5" ht="13.5" customHeight="1" x14ac:dyDescent="0.25">
      <c r="A183" s="70" t="s">
        <v>33</v>
      </c>
      <c r="B183" s="80" t="s">
        <v>11</v>
      </c>
      <c r="C183" s="138">
        <v>8.5</v>
      </c>
      <c r="D183" s="72"/>
      <c r="E183" s="73">
        <f t="shared" si="4"/>
        <v>0</v>
      </c>
    </row>
    <row r="184" spans="1:5" ht="13.5" customHeight="1" x14ac:dyDescent="0.25">
      <c r="A184" s="70" t="s">
        <v>34</v>
      </c>
      <c r="B184" s="80" t="s">
        <v>2</v>
      </c>
      <c r="C184" s="138">
        <v>70</v>
      </c>
      <c r="D184" s="72"/>
      <c r="E184" s="73">
        <f t="shared" si="4"/>
        <v>0</v>
      </c>
    </row>
    <row r="185" spans="1:5" ht="13.5" customHeight="1" x14ac:dyDescent="0.25">
      <c r="A185" s="70" t="s">
        <v>35</v>
      </c>
      <c r="B185" s="80" t="s">
        <v>2</v>
      </c>
      <c r="C185" s="138">
        <v>90</v>
      </c>
      <c r="D185" s="72"/>
      <c r="E185" s="73">
        <f t="shared" si="4"/>
        <v>0</v>
      </c>
    </row>
    <row r="186" spans="1:5" ht="13.5" customHeight="1" x14ac:dyDescent="0.25">
      <c r="A186" s="81" t="s">
        <v>177</v>
      </c>
      <c r="B186" s="74" t="s">
        <v>2</v>
      </c>
      <c r="C186" s="135">
        <v>860</v>
      </c>
      <c r="D186" s="72"/>
      <c r="E186" s="73">
        <f t="shared" si="4"/>
        <v>0</v>
      </c>
    </row>
    <row r="187" spans="1:5" ht="13.5" customHeight="1" x14ac:dyDescent="0.25">
      <c r="A187" s="81" t="s">
        <v>178</v>
      </c>
      <c r="B187" s="74" t="s">
        <v>2</v>
      </c>
      <c r="C187" s="135">
        <v>1650</v>
      </c>
      <c r="D187" s="72"/>
      <c r="E187" s="73">
        <f t="shared" si="4"/>
        <v>0</v>
      </c>
    </row>
    <row r="188" spans="1:5" ht="13.5" customHeight="1" x14ac:dyDescent="0.25">
      <c r="A188" s="81" t="s">
        <v>36</v>
      </c>
      <c r="B188" s="74" t="s">
        <v>2</v>
      </c>
      <c r="C188" s="135">
        <v>300</v>
      </c>
      <c r="D188" s="72"/>
      <c r="E188" s="73">
        <f t="shared" si="4"/>
        <v>0</v>
      </c>
    </row>
    <row r="189" spans="1:5" ht="13.5" customHeight="1" x14ac:dyDescent="0.25">
      <c r="A189" s="81" t="s">
        <v>37</v>
      </c>
      <c r="B189" s="80" t="s">
        <v>2</v>
      </c>
      <c r="C189" s="135">
        <v>580</v>
      </c>
      <c r="D189" s="72"/>
      <c r="E189" s="73">
        <f t="shared" si="4"/>
        <v>0</v>
      </c>
    </row>
    <row r="190" spans="1:5" ht="13.5" customHeight="1" x14ac:dyDescent="0.25">
      <c r="A190" s="81" t="s">
        <v>38</v>
      </c>
      <c r="B190" s="80" t="s">
        <v>2</v>
      </c>
      <c r="C190" s="135">
        <v>1130</v>
      </c>
      <c r="D190" s="72"/>
      <c r="E190" s="73">
        <f t="shared" si="4"/>
        <v>0</v>
      </c>
    </row>
    <row r="191" spans="1:5" ht="13.5" customHeight="1" x14ac:dyDescent="0.25">
      <c r="A191" s="70" t="s">
        <v>39</v>
      </c>
      <c r="B191" s="80" t="s">
        <v>13</v>
      </c>
      <c r="C191" s="135">
        <v>10.25</v>
      </c>
      <c r="D191" s="72"/>
      <c r="E191" s="73">
        <f t="shared" si="4"/>
        <v>0</v>
      </c>
    </row>
    <row r="192" spans="1:5" ht="13.5" customHeight="1" x14ac:dyDescent="0.25">
      <c r="A192" s="82" t="s">
        <v>40</v>
      </c>
      <c r="B192" s="83"/>
      <c r="C192" s="83"/>
      <c r="D192" s="72"/>
      <c r="E192" s="73">
        <f t="shared" si="4"/>
        <v>0</v>
      </c>
    </row>
    <row r="193" spans="1:5" ht="13.5" customHeight="1" x14ac:dyDescent="0.25">
      <c r="A193" s="70" t="s">
        <v>41</v>
      </c>
      <c r="B193" s="80" t="s">
        <v>10</v>
      </c>
      <c r="C193" s="138">
        <v>110</v>
      </c>
      <c r="D193" s="72"/>
      <c r="E193" s="73">
        <f t="shared" si="4"/>
        <v>0</v>
      </c>
    </row>
    <row r="194" spans="1:5" ht="13.5" customHeight="1" x14ac:dyDescent="0.25">
      <c r="A194" s="70" t="s">
        <v>42</v>
      </c>
      <c r="B194" s="80" t="s">
        <v>10</v>
      </c>
      <c r="C194" s="138">
        <v>220</v>
      </c>
      <c r="D194" s="72"/>
      <c r="E194" s="73">
        <f t="shared" si="4"/>
        <v>0</v>
      </c>
    </row>
    <row r="195" spans="1:5" ht="13.5" customHeight="1" x14ac:dyDescent="0.25">
      <c r="A195" s="70" t="s">
        <v>16</v>
      </c>
      <c r="B195" s="80" t="s">
        <v>13</v>
      </c>
      <c r="C195" s="138">
        <v>4</v>
      </c>
      <c r="D195" s="72"/>
      <c r="E195" s="73">
        <f t="shared" si="4"/>
        <v>0</v>
      </c>
    </row>
    <row r="196" spans="1:5" ht="13.5" customHeight="1" x14ac:dyDescent="0.25">
      <c r="A196" s="84" t="s">
        <v>43</v>
      </c>
      <c r="B196" s="80" t="s">
        <v>13</v>
      </c>
      <c r="C196" s="138">
        <v>30</v>
      </c>
      <c r="D196" s="72"/>
      <c r="E196" s="73">
        <f t="shared" si="4"/>
        <v>0</v>
      </c>
    </row>
    <row r="197" spans="1:5" ht="13.5" customHeight="1" x14ac:dyDescent="0.25">
      <c r="A197" s="85" t="s">
        <v>44</v>
      </c>
      <c r="B197" s="80" t="s">
        <v>13</v>
      </c>
      <c r="C197" s="138">
        <v>100</v>
      </c>
      <c r="D197" s="72"/>
      <c r="E197" s="73">
        <f t="shared" si="4"/>
        <v>0</v>
      </c>
    </row>
    <row r="198" spans="1:5" ht="13.5" customHeight="1" x14ac:dyDescent="0.25">
      <c r="A198" s="85" t="s">
        <v>45</v>
      </c>
      <c r="B198" s="80" t="s">
        <v>13</v>
      </c>
      <c r="C198" s="138">
        <v>140</v>
      </c>
      <c r="D198" s="72"/>
      <c r="E198" s="73">
        <f t="shared" si="4"/>
        <v>0</v>
      </c>
    </row>
    <row r="199" spans="1:5" ht="13.5" customHeight="1" x14ac:dyDescent="0.25">
      <c r="A199" s="85" t="s">
        <v>46</v>
      </c>
      <c r="B199" s="80" t="s">
        <v>13</v>
      </c>
      <c r="C199" s="138">
        <v>240</v>
      </c>
      <c r="D199" s="72"/>
      <c r="E199" s="73">
        <f t="shared" si="4"/>
        <v>0</v>
      </c>
    </row>
    <row r="200" spans="1:5" ht="13.5" customHeight="1" x14ac:dyDescent="0.25">
      <c r="A200" s="85" t="s">
        <v>47</v>
      </c>
      <c r="B200" s="80" t="s">
        <v>13</v>
      </c>
      <c r="C200" s="138">
        <v>420</v>
      </c>
      <c r="D200" s="72"/>
      <c r="E200" s="73">
        <f t="shared" si="4"/>
        <v>0</v>
      </c>
    </row>
    <row r="201" spans="1:5" ht="13.5" customHeight="1" x14ac:dyDescent="0.25">
      <c r="A201" s="85" t="s">
        <v>48</v>
      </c>
      <c r="B201" s="80" t="s">
        <v>13</v>
      </c>
      <c r="C201" s="138">
        <v>570</v>
      </c>
      <c r="D201" s="72"/>
      <c r="E201" s="73">
        <f t="shared" si="4"/>
        <v>0</v>
      </c>
    </row>
    <row r="202" spans="1:5" ht="13.5" customHeight="1" x14ac:dyDescent="0.25">
      <c r="A202" s="85" t="s">
        <v>49</v>
      </c>
      <c r="B202" s="80" t="s">
        <v>13</v>
      </c>
      <c r="C202" s="138">
        <v>190</v>
      </c>
      <c r="D202" s="72"/>
      <c r="E202" s="73">
        <f t="shared" si="4"/>
        <v>0</v>
      </c>
    </row>
    <row r="203" spans="1:5" ht="13.5" customHeight="1" x14ac:dyDescent="0.25">
      <c r="A203" s="85" t="s">
        <v>50</v>
      </c>
      <c r="B203" s="80" t="s">
        <v>13</v>
      </c>
      <c r="C203" s="138">
        <v>370</v>
      </c>
      <c r="D203" s="72"/>
      <c r="E203" s="73">
        <f t="shared" si="4"/>
        <v>0</v>
      </c>
    </row>
    <row r="204" spans="1:5" ht="13.5" customHeight="1" x14ac:dyDescent="0.25">
      <c r="A204" s="85" t="s">
        <v>51</v>
      </c>
      <c r="B204" s="80" t="s">
        <v>13</v>
      </c>
      <c r="C204" s="138">
        <v>650</v>
      </c>
      <c r="D204" s="72"/>
      <c r="E204" s="73">
        <f t="shared" si="4"/>
        <v>0</v>
      </c>
    </row>
    <row r="205" spans="1:5" ht="13.5" customHeight="1" x14ac:dyDescent="0.25">
      <c r="A205" s="85" t="s">
        <v>52</v>
      </c>
      <c r="B205" s="80" t="s">
        <v>13</v>
      </c>
      <c r="C205" s="138">
        <v>50</v>
      </c>
      <c r="D205" s="72"/>
      <c r="E205" s="73">
        <f t="shared" si="4"/>
        <v>0</v>
      </c>
    </row>
    <row r="206" spans="1:5" ht="13.5" customHeight="1" x14ac:dyDescent="0.25">
      <c r="A206" s="85" t="s">
        <v>53</v>
      </c>
      <c r="B206" s="80" t="s">
        <v>13</v>
      </c>
      <c r="C206" s="138">
        <v>120</v>
      </c>
      <c r="D206" s="72"/>
      <c r="E206" s="73">
        <f t="shared" si="4"/>
        <v>0</v>
      </c>
    </row>
    <row r="207" spans="1:5" ht="13.5" customHeight="1" x14ac:dyDescent="0.25">
      <c r="A207" s="85" t="s">
        <v>54</v>
      </c>
      <c r="B207" s="80" t="s">
        <v>13</v>
      </c>
      <c r="C207" s="138">
        <v>200</v>
      </c>
      <c r="D207" s="72"/>
      <c r="E207" s="73">
        <f t="shared" si="4"/>
        <v>0</v>
      </c>
    </row>
    <row r="208" spans="1:5" ht="13.5" customHeight="1" x14ac:dyDescent="0.25">
      <c r="A208" s="85" t="s">
        <v>55</v>
      </c>
      <c r="B208" s="80" t="s">
        <v>13</v>
      </c>
      <c r="C208" s="138">
        <v>290</v>
      </c>
      <c r="D208" s="72"/>
      <c r="E208" s="73">
        <f t="shared" si="4"/>
        <v>0</v>
      </c>
    </row>
    <row r="209" spans="1:5" ht="13.5" customHeight="1" x14ac:dyDescent="0.25">
      <c r="A209" s="86" t="s">
        <v>56</v>
      </c>
      <c r="B209" s="87"/>
      <c r="C209" s="140"/>
      <c r="D209" s="72"/>
      <c r="E209" s="73">
        <f t="shared" si="4"/>
        <v>0</v>
      </c>
    </row>
    <row r="210" spans="1:5" ht="13.5" customHeight="1" x14ac:dyDescent="0.25">
      <c r="A210" s="70" t="s">
        <v>57</v>
      </c>
      <c r="B210" s="80" t="s">
        <v>2</v>
      </c>
      <c r="C210" s="138">
        <v>1480</v>
      </c>
      <c r="D210" s="72"/>
      <c r="E210" s="73">
        <f t="shared" si="4"/>
        <v>0</v>
      </c>
    </row>
    <row r="211" spans="1:5" ht="13.5" customHeight="1" x14ac:dyDescent="0.25">
      <c r="A211" s="70" t="s">
        <v>58</v>
      </c>
      <c r="B211" s="80" t="s">
        <v>2</v>
      </c>
      <c r="C211" s="138">
        <v>3410</v>
      </c>
      <c r="D211" s="72"/>
      <c r="E211" s="73">
        <f t="shared" si="4"/>
        <v>0</v>
      </c>
    </row>
    <row r="212" spans="1:5" ht="13.5" customHeight="1" x14ac:dyDescent="0.25">
      <c r="A212" s="70" t="s">
        <v>59</v>
      </c>
      <c r="B212" s="80" t="s">
        <v>2</v>
      </c>
      <c r="C212" s="138">
        <v>2540</v>
      </c>
      <c r="D212" s="72"/>
      <c r="E212" s="73">
        <f t="shared" si="4"/>
        <v>0</v>
      </c>
    </row>
    <row r="213" spans="1:5" ht="13.5" customHeight="1" x14ac:dyDescent="0.25">
      <c r="A213" s="70" t="s">
        <v>60</v>
      </c>
      <c r="B213" s="80" t="s">
        <v>2</v>
      </c>
      <c r="C213" s="138">
        <v>2230</v>
      </c>
      <c r="D213" s="72"/>
      <c r="E213" s="73">
        <f t="shared" si="4"/>
        <v>0</v>
      </c>
    </row>
    <row r="214" spans="1:5" ht="13.5" customHeight="1" x14ac:dyDescent="0.25">
      <c r="A214" s="70" t="s">
        <v>61</v>
      </c>
      <c r="B214" s="80" t="s">
        <v>2</v>
      </c>
      <c r="C214" s="138">
        <v>1470</v>
      </c>
      <c r="D214" s="72"/>
      <c r="E214" s="73">
        <f t="shared" si="4"/>
        <v>0</v>
      </c>
    </row>
    <row r="215" spans="1:5" ht="13.5" customHeight="1" x14ac:dyDescent="0.25">
      <c r="A215" s="70" t="s">
        <v>62</v>
      </c>
      <c r="B215" s="80" t="s">
        <v>2</v>
      </c>
      <c r="C215" s="138">
        <v>1930</v>
      </c>
      <c r="D215" s="72"/>
      <c r="E215" s="73">
        <f t="shared" si="4"/>
        <v>0</v>
      </c>
    </row>
    <row r="216" spans="1:5" ht="13.5" customHeight="1" x14ac:dyDescent="0.25">
      <c r="A216" s="70" t="s">
        <v>63</v>
      </c>
      <c r="B216" s="80" t="s">
        <v>2</v>
      </c>
      <c r="C216" s="138">
        <v>2990</v>
      </c>
      <c r="D216" s="72"/>
      <c r="E216" s="73">
        <f t="shared" si="4"/>
        <v>0</v>
      </c>
    </row>
    <row r="217" spans="1:5" ht="13.5" customHeight="1" x14ac:dyDescent="0.25">
      <c r="A217" s="70" t="s">
        <v>64</v>
      </c>
      <c r="B217" s="80" t="s">
        <v>2</v>
      </c>
      <c r="C217" s="138">
        <v>1510</v>
      </c>
      <c r="D217" s="72"/>
      <c r="E217" s="73">
        <f t="shared" si="4"/>
        <v>0</v>
      </c>
    </row>
    <row r="218" spans="1:5" ht="13.5" customHeight="1" x14ac:dyDescent="0.25">
      <c r="A218" s="70" t="s">
        <v>65</v>
      </c>
      <c r="B218" s="80" t="s">
        <v>2</v>
      </c>
      <c r="C218" s="138">
        <v>2430</v>
      </c>
      <c r="D218" s="72"/>
      <c r="E218" s="73">
        <f t="shared" si="4"/>
        <v>0</v>
      </c>
    </row>
    <row r="219" spans="1:5" ht="13.5" customHeight="1" x14ac:dyDescent="0.25">
      <c r="A219" s="70" t="s">
        <v>66</v>
      </c>
      <c r="B219" s="80" t="s">
        <v>2</v>
      </c>
      <c r="C219" s="138">
        <v>3370</v>
      </c>
      <c r="D219" s="72"/>
      <c r="E219" s="73">
        <f t="shared" si="4"/>
        <v>0</v>
      </c>
    </row>
    <row r="220" spans="1:5" ht="13.5" customHeight="1" x14ac:dyDescent="0.25">
      <c r="A220" s="70" t="s">
        <v>67</v>
      </c>
      <c r="B220" s="80" t="s">
        <v>2</v>
      </c>
      <c r="C220" s="138">
        <v>7500</v>
      </c>
      <c r="D220" s="72"/>
      <c r="E220" s="73">
        <f t="shared" si="4"/>
        <v>0</v>
      </c>
    </row>
    <row r="221" spans="1:5" ht="13.5" customHeight="1" x14ac:dyDescent="0.25">
      <c r="A221" s="70" t="s">
        <v>68</v>
      </c>
      <c r="B221" s="80" t="s">
        <v>2</v>
      </c>
      <c r="C221" s="138">
        <v>12470</v>
      </c>
      <c r="D221" s="72"/>
      <c r="E221" s="73">
        <f t="shared" si="4"/>
        <v>0</v>
      </c>
    </row>
    <row r="222" spans="1:5" ht="13.5" customHeight="1" x14ac:dyDescent="0.25">
      <c r="A222" s="70" t="s">
        <v>69</v>
      </c>
      <c r="B222" s="80" t="s">
        <v>2</v>
      </c>
      <c r="C222" s="138">
        <v>8950</v>
      </c>
      <c r="D222" s="72"/>
      <c r="E222" s="73">
        <f t="shared" si="4"/>
        <v>0</v>
      </c>
    </row>
    <row r="223" spans="1:5" ht="13.5" customHeight="1" x14ac:dyDescent="0.25">
      <c r="A223" s="70" t="s">
        <v>70</v>
      </c>
      <c r="B223" s="80" t="s">
        <v>2</v>
      </c>
      <c r="C223" s="138">
        <v>14470</v>
      </c>
      <c r="D223" s="72"/>
      <c r="E223" s="73">
        <f t="shared" si="4"/>
        <v>0</v>
      </c>
    </row>
    <row r="224" spans="1:5" ht="13.5" customHeight="1" x14ac:dyDescent="0.25">
      <c r="A224" s="70" t="s">
        <v>71</v>
      </c>
      <c r="B224" s="80" t="s">
        <v>2</v>
      </c>
      <c r="C224" s="138">
        <v>8820</v>
      </c>
      <c r="D224" s="72"/>
      <c r="E224" s="73">
        <f t="shared" si="4"/>
        <v>0</v>
      </c>
    </row>
    <row r="225" spans="1:5" ht="13.5" customHeight="1" x14ac:dyDescent="0.25">
      <c r="A225" s="70" t="s">
        <v>72</v>
      </c>
      <c r="B225" s="80" t="s">
        <v>2</v>
      </c>
      <c r="C225" s="138">
        <v>7410</v>
      </c>
      <c r="D225" s="72"/>
      <c r="E225" s="73">
        <f t="shared" si="4"/>
        <v>0</v>
      </c>
    </row>
    <row r="226" spans="1:5" ht="13.5" customHeight="1" x14ac:dyDescent="0.25">
      <c r="A226" s="70" t="s">
        <v>73</v>
      </c>
      <c r="B226" s="80" t="s">
        <v>2</v>
      </c>
      <c r="C226" s="138">
        <v>2610</v>
      </c>
      <c r="D226" s="72"/>
      <c r="E226" s="73">
        <f t="shared" si="4"/>
        <v>0</v>
      </c>
    </row>
    <row r="227" spans="1:5" ht="13.5" customHeight="1" x14ac:dyDescent="0.25">
      <c r="A227" s="70" t="s">
        <v>74</v>
      </c>
      <c r="B227" s="80" t="s">
        <v>2</v>
      </c>
      <c r="C227" s="138">
        <v>4690</v>
      </c>
      <c r="D227" s="72"/>
      <c r="E227" s="73">
        <f t="shared" si="4"/>
        <v>0</v>
      </c>
    </row>
    <row r="228" spans="1:5" ht="13.5" customHeight="1" x14ac:dyDescent="0.25">
      <c r="A228" s="82" t="s">
        <v>75</v>
      </c>
      <c r="B228" s="83"/>
      <c r="C228" s="83"/>
      <c r="D228" s="72"/>
      <c r="E228" s="73">
        <f t="shared" si="4"/>
        <v>0</v>
      </c>
    </row>
    <row r="229" spans="1:5" ht="13.5" customHeight="1" x14ac:dyDescent="0.25">
      <c r="A229" s="81" t="s">
        <v>151</v>
      </c>
      <c r="B229" s="80" t="s">
        <v>2</v>
      </c>
      <c r="C229" s="135">
        <v>5590</v>
      </c>
      <c r="D229" s="72"/>
      <c r="E229" s="73">
        <f t="shared" si="4"/>
        <v>0</v>
      </c>
    </row>
    <row r="230" spans="1:5" ht="13.5" customHeight="1" x14ac:dyDescent="0.25">
      <c r="A230" s="81" t="s">
        <v>152</v>
      </c>
      <c r="B230" s="80" t="s">
        <v>17</v>
      </c>
      <c r="C230" s="135">
        <v>230</v>
      </c>
      <c r="D230" s="72"/>
      <c r="E230" s="73">
        <f t="shared" si="4"/>
        <v>0</v>
      </c>
    </row>
    <row r="231" spans="1:5" ht="13.5" customHeight="1" x14ac:dyDescent="0.25">
      <c r="A231" s="81" t="s">
        <v>76</v>
      </c>
      <c r="B231" s="80" t="s">
        <v>2</v>
      </c>
      <c r="C231" s="138">
        <v>5100</v>
      </c>
      <c r="D231" s="72"/>
      <c r="E231" s="73">
        <f t="shared" si="4"/>
        <v>0</v>
      </c>
    </row>
    <row r="232" spans="1:5" ht="13.5" customHeight="1" x14ac:dyDescent="0.25">
      <c r="A232" s="81" t="s">
        <v>77</v>
      </c>
      <c r="B232" s="80" t="s">
        <v>17</v>
      </c>
      <c r="C232" s="138">
        <v>240</v>
      </c>
      <c r="D232" s="72"/>
      <c r="E232" s="73">
        <f t="shared" si="4"/>
        <v>0</v>
      </c>
    </row>
    <row r="233" spans="1:5" ht="13.5" customHeight="1" x14ac:dyDescent="0.25">
      <c r="A233" s="70" t="s">
        <v>78</v>
      </c>
      <c r="B233" s="80" t="s">
        <v>2</v>
      </c>
      <c r="C233" s="138">
        <v>7690</v>
      </c>
      <c r="D233" s="72"/>
      <c r="E233" s="73">
        <f t="shared" si="4"/>
        <v>0</v>
      </c>
    </row>
    <row r="234" spans="1:5" ht="13.5" customHeight="1" x14ac:dyDescent="0.25">
      <c r="A234" s="70" t="s">
        <v>145</v>
      </c>
      <c r="B234" s="80" t="s">
        <v>2</v>
      </c>
      <c r="C234" s="138">
        <v>7460</v>
      </c>
      <c r="D234" s="72"/>
      <c r="E234" s="73">
        <f t="shared" si="4"/>
        <v>0</v>
      </c>
    </row>
    <row r="235" spans="1:5" ht="13.5" customHeight="1" x14ac:dyDescent="0.25">
      <c r="A235" s="70" t="s">
        <v>144</v>
      </c>
      <c r="B235" s="80" t="s">
        <v>2</v>
      </c>
      <c r="C235" s="138">
        <v>10020</v>
      </c>
      <c r="D235" s="72"/>
      <c r="E235" s="73">
        <f t="shared" si="4"/>
        <v>0</v>
      </c>
    </row>
    <row r="236" spans="1:5" ht="13.5" customHeight="1" x14ac:dyDescent="0.25">
      <c r="A236" s="88" t="s">
        <v>161</v>
      </c>
      <c r="B236" s="89" t="s">
        <v>2</v>
      </c>
      <c r="C236" s="138">
        <v>5860</v>
      </c>
      <c r="D236" s="72"/>
      <c r="E236" s="73">
        <f t="shared" si="4"/>
        <v>0</v>
      </c>
    </row>
    <row r="237" spans="1:5" ht="13.5" customHeight="1" x14ac:dyDescent="0.25">
      <c r="A237" s="88" t="s">
        <v>160</v>
      </c>
      <c r="B237" s="89" t="s">
        <v>2</v>
      </c>
      <c r="C237" s="138">
        <v>7200</v>
      </c>
      <c r="D237" s="72"/>
      <c r="E237" s="73">
        <f t="shared" si="4"/>
        <v>0</v>
      </c>
    </row>
    <row r="238" spans="1:5" ht="13.5" customHeight="1" x14ac:dyDescent="0.25">
      <c r="A238" s="88" t="s">
        <v>156</v>
      </c>
      <c r="B238" s="89" t="s">
        <v>2</v>
      </c>
      <c r="C238" s="138">
        <v>7790</v>
      </c>
      <c r="D238" s="72"/>
      <c r="E238" s="73">
        <f t="shared" si="4"/>
        <v>0</v>
      </c>
    </row>
    <row r="239" spans="1:5" ht="13.5" customHeight="1" x14ac:dyDescent="0.25">
      <c r="A239" s="82" t="s">
        <v>79</v>
      </c>
      <c r="B239" s="83"/>
      <c r="C239" s="141"/>
      <c r="D239" s="72"/>
      <c r="E239" s="73">
        <f t="shared" si="4"/>
        <v>0</v>
      </c>
    </row>
    <row r="240" spans="1:5" ht="13.5" customHeight="1" x14ac:dyDescent="0.25">
      <c r="A240" s="70" t="s">
        <v>80</v>
      </c>
      <c r="B240" s="80" t="s">
        <v>13</v>
      </c>
      <c r="C240" s="138">
        <v>450</v>
      </c>
      <c r="D240" s="72"/>
      <c r="E240" s="73">
        <f t="shared" ref="E240:E270" si="5">C240*D240</f>
        <v>0</v>
      </c>
    </row>
    <row r="241" spans="1:5" ht="13.5" customHeight="1" x14ac:dyDescent="0.25">
      <c r="A241" s="70" t="s">
        <v>81</v>
      </c>
      <c r="B241" s="80" t="s">
        <v>13</v>
      </c>
      <c r="C241" s="138">
        <v>520</v>
      </c>
      <c r="D241" s="72"/>
      <c r="E241" s="73">
        <f t="shared" si="5"/>
        <v>0</v>
      </c>
    </row>
    <row r="242" spans="1:5" ht="13.5" customHeight="1" x14ac:dyDescent="0.25">
      <c r="A242" s="70" t="s">
        <v>82</v>
      </c>
      <c r="B242" s="80" t="s">
        <v>13</v>
      </c>
      <c r="C242" s="138">
        <v>640</v>
      </c>
      <c r="D242" s="72"/>
      <c r="E242" s="73">
        <f t="shared" si="5"/>
        <v>0</v>
      </c>
    </row>
    <row r="243" spans="1:5" ht="13.5" customHeight="1" x14ac:dyDescent="0.25">
      <c r="A243" s="70" t="s">
        <v>83</v>
      </c>
      <c r="B243" s="80" t="s">
        <v>13</v>
      </c>
      <c r="C243" s="138">
        <v>870</v>
      </c>
      <c r="D243" s="72"/>
      <c r="E243" s="73">
        <f t="shared" si="5"/>
        <v>0</v>
      </c>
    </row>
    <row r="244" spans="1:5" ht="13.5" customHeight="1" x14ac:dyDescent="0.25">
      <c r="A244" s="70" t="s">
        <v>84</v>
      </c>
      <c r="B244" s="80" t="s">
        <v>13</v>
      </c>
      <c r="C244" s="138">
        <v>1070</v>
      </c>
      <c r="D244" s="72"/>
      <c r="E244" s="73">
        <f t="shared" si="5"/>
        <v>0</v>
      </c>
    </row>
    <row r="245" spans="1:5" ht="13.5" customHeight="1" x14ac:dyDescent="0.25">
      <c r="A245" s="88" t="s">
        <v>85</v>
      </c>
      <c r="B245" s="89" t="s">
        <v>13</v>
      </c>
      <c r="C245" s="138">
        <v>1390</v>
      </c>
      <c r="D245" s="72"/>
      <c r="E245" s="73">
        <f t="shared" si="5"/>
        <v>0</v>
      </c>
    </row>
    <row r="246" spans="1:5" ht="13.5" customHeight="1" x14ac:dyDescent="0.25">
      <c r="A246" s="88" t="s">
        <v>86</v>
      </c>
      <c r="B246" s="89" t="s">
        <v>13</v>
      </c>
      <c r="C246" s="138">
        <v>1640</v>
      </c>
      <c r="D246" s="72"/>
      <c r="E246" s="73">
        <f t="shared" si="5"/>
        <v>0</v>
      </c>
    </row>
    <row r="247" spans="1:5" ht="13.5" customHeight="1" x14ac:dyDescent="0.25">
      <c r="A247" s="70" t="s">
        <v>87</v>
      </c>
      <c r="B247" s="80" t="s">
        <v>2</v>
      </c>
      <c r="C247" s="138">
        <v>860</v>
      </c>
      <c r="D247" s="72"/>
      <c r="E247" s="73">
        <f t="shared" si="5"/>
        <v>0</v>
      </c>
    </row>
    <row r="248" spans="1:5" ht="13.5" customHeight="1" x14ac:dyDescent="0.25">
      <c r="A248" s="70" t="s">
        <v>88</v>
      </c>
      <c r="B248" s="80" t="s">
        <v>2</v>
      </c>
      <c r="C248" s="138">
        <v>1290</v>
      </c>
      <c r="D248" s="72"/>
      <c r="E248" s="73">
        <f t="shared" si="5"/>
        <v>0</v>
      </c>
    </row>
    <row r="249" spans="1:5" ht="13.5" customHeight="1" x14ac:dyDescent="0.25">
      <c r="A249" s="70" t="s">
        <v>89</v>
      </c>
      <c r="B249" s="80" t="s">
        <v>2</v>
      </c>
      <c r="C249" s="138">
        <v>1720</v>
      </c>
      <c r="D249" s="72"/>
      <c r="E249" s="73">
        <f t="shared" si="5"/>
        <v>0</v>
      </c>
    </row>
    <row r="250" spans="1:5" ht="13.5" customHeight="1" x14ac:dyDescent="0.25">
      <c r="A250" s="70" t="s">
        <v>90</v>
      </c>
      <c r="B250" s="80" t="s">
        <v>2</v>
      </c>
      <c r="C250" s="138">
        <v>3170</v>
      </c>
      <c r="D250" s="72"/>
      <c r="E250" s="73">
        <f t="shared" si="5"/>
        <v>0</v>
      </c>
    </row>
    <row r="251" spans="1:5" ht="13.5" customHeight="1" x14ac:dyDescent="0.25">
      <c r="A251" s="70" t="s">
        <v>91</v>
      </c>
      <c r="B251" s="80" t="s">
        <v>2</v>
      </c>
      <c r="C251" s="138">
        <v>4210</v>
      </c>
      <c r="D251" s="72"/>
      <c r="E251" s="73">
        <f t="shared" si="5"/>
        <v>0</v>
      </c>
    </row>
    <row r="252" spans="1:5" ht="13.5" customHeight="1" x14ac:dyDescent="0.25">
      <c r="A252" s="70" t="s">
        <v>92</v>
      </c>
      <c r="B252" s="80" t="s">
        <v>2</v>
      </c>
      <c r="C252" s="138">
        <v>1080</v>
      </c>
      <c r="D252" s="72"/>
      <c r="E252" s="73">
        <f t="shared" si="5"/>
        <v>0</v>
      </c>
    </row>
    <row r="253" spans="1:5" ht="13.5" customHeight="1" x14ac:dyDescent="0.25">
      <c r="A253" s="70" t="s">
        <v>93</v>
      </c>
      <c r="B253" s="80" t="s">
        <v>2</v>
      </c>
      <c r="C253" s="138">
        <v>1660</v>
      </c>
      <c r="D253" s="72"/>
      <c r="E253" s="73">
        <f t="shared" si="5"/>
        <v>0</v>
      </c>
    </row>
    <row r="254" spans="1:5" ht="13.5" customHeight="1" x14ac:dyDescent="0.25">
      <c r="A254" s="70" t="s">
        <v>94</v>
      </c>
      <c r="B254" s="80" t="s">
        <v>2</v>
      </c>
      <c r="C254" s="138">
        <v>2190</v>
      </c>
      <c r="D254" s="72"/>
      <c r="E254" s="73">
        <f t="shared" si="5"/>
        <v>0</v>
      </c>
    </row>
    <row r="255" spans="1:5" ht="13.5" customHeight="1" x14ac:dyDescent="0.25">
      <c r="A255" s="70" t="s">
        <v>95</v>
      </c>
      <c r="B255" s="80" t="s">
        <v>2</v>
      </c>
      <c r="C255" s="138">
        <v>3730</v>
      </c>
      <c r="D255" s="72"/>
      <c r="E255" s="73">
        <f t="shared" si="5"/>
        <v>0</v>
      </c>
    </row>
    <row r="256" spans="1:5" ht="13.5" customHeight="1" x14ac:dyDescent="0.25">
      <c r="A256" s="70" t="s">
        <v>96</v>
      </c>
      <c r="B256" s="80" t="s">
        <v>2</v>
      </c>
      <c r="C256" s="138">
        <v>4440</v>
      </c>
      <c r="D256" s="72"/>
      <c r="E256" s="73">
        <f t="shared" si="5"/>
        <v>0</v>
      </c>
    </row>
    <row r="257" spans="1:5" ht="13.5" customHeight="1" x14ac:dyDescent="0.25">
      <c r="A257" s="70" t="s">
        <v>97</v>
      </c>
      <c r="B257" s="80" t="s">
        <v>2</v>
      </c>
      <c r="C257" s="138">
        <v>1670</v>
      </c>
      <c r="D257" s="72"/>
      <c r="E257" s="73">
        <f t="shared" si="5"/>
        <v>0</v>
      </c>
    </row>
    <row r="258" spans="1:5" ht="13.5" customHeight="1" x14ac:dyDescent="0.25">
      <c r="A258" s="70" t="s">
        <v>98</v>
      </c>
      <c r="B258" s="80" t="s">
        <v>2</v>
      </c>
      <c r="C258" s="138">
        <v>2780</v>
      </c>
      <c r="D258" s="72"/>
      <c r="E258" s="73">
        <f t="shared" si="5"/>
        <v>0</v>
      </c>
    </row>
    <row r="259" spans="1:5" ht="13.5" customHeight="1" x14ac:dyDescent="0.25">
      <c r="A259" s="70" t="s">
        <v>99</v>
      </c>
      <c r="B259" s="80" t="s">
        <v>2</v>
      </c>
      <c r="C259" s="138">
        <v>4160</v>
      </c>
      <c r="D259" s="72"/>
      <c r="E259" s="73">
        <f t="shared" si="5"/>
        <v>0</v>
      </c>
    </row>
    <row r="260" spans="1:5" ht="13.5" customHeight="1" x14ac:dyDescent="0.25">
      <c r="A260" s="70" t="s">
        <v>100</v>
      </c>
      <c r="B260" s="80" t="s">
        <v>2</v>
      </c>
      <c r="C260" s="138">
        <v>6070</v>
      </c>
      <c r="D260" s="72"/>
      <c r="E260" s="73">
        <f t="shared" si="5"/>
        <v>0</v>
      </c>
    </row>
    <row r="261" spans="1:5" ht="13.5" customHeight="1" x14ac:dyDescent="0.25">
      <c r="A261" s="82" t="s">
        <v>101</v>
      </c>
      <c r="B261" s="83"/>
      <c r="C261" s="141"/>
      <c r="D261" s="72"/>
      <c r="E261" s="73">
        <f t="shared" si="5"/>
        <v>0</v>
      </c>
    </row>
    <row r="262" spans="1:5" ht="13.5" customHeight="1" x14ac:dyDescent="0.25">
      <c r="A262" s="70" t="s">
        <v>149</v>
      </c>
      <c r="B262" s="80" t="s">
        <v>2</v>
      </c>
      <c r="C262" s="138">
        <v>2090</v>
      </c>
      <c r="D262" s="72"/>
      <c r="E262" s="73">
        <f t="shared" si="5"/>
        <v>0</v>
      </c>
    </row>
    <row r="263" spans="1:5" ht="13.5" customHeight="1" x14ac:dyDescent="0.25">
      <c r="A263" s="70" t="s">
        <v>147</v>
      </c>
      <c r="B263" s="80" t="s">
        <v>2</v>
      </c>
      <c r="C263" s="138">
        <v>430</v>
      </c>
      <c r="D263" s="72"/>
      <c r="E263" s="73">
        <f t="shared" si="5"/>
        <v>0</v>
      </c>
    </row>
    <row r="264" spans="1:5" ht="13.5" customHeight="1" x14ac:dyDescent="0.25">
      <c r="A264" s="70" t="s">
        <v>146</v>
      </c>
      <c r="B264" s="80" t="s">
        <v>2</v>
      </c>
      <c r="C264" s="138">
        <v>690</v>
      </c>
      <c r="D264" s="72"/>
      <c r="E264" s="73">
        <f t="shared" si="5"/>
        <v>0</v>
      </c>
    </row>
    <row r="265" spans="1:5" ht="13.5" customHeight="1" x14ac:dyDescent="0.25">
      <c r="A265" s="70" t="s">
        <v>18</v>
      </c>
      <c r="B265" s="80" t="s">
        <v>13</v>
      </c>
      <c r="C265" s="138">
        <v>20.5</v>
      </c>
      <c r="D265" s="72"/>
      <c r="E265" s="73">
        <f t="shared" si="5"/>
        <v>0</v>
      </c>
    </row>
    <row r="266" spans="1:5" ht="13.5" customHeight="1" x14ac:dyDescent="0.25">
      <c r="A266" s="70" t="s">
        <v>148</v>
      </c>
      <c r="B266" s="80" t="s">
        <v>11</v>
      </c>
      <c r="C266" s="138">
        <v>80</v>
      </c>
      <c r="D266" s="72"/>
      <c r="E266" s="73">
        <f t="shared" si="5"/>
        <v>0</v>
      </c>
    </row>
    <row r="267" spans="1:5" ht="13.5" customHeight="1" x14ac:dyDescent="0.25">
      <c r="A267" s="81" t="s">
        <v>102</v>
      </c>
      <c r="B267" s="80" t="s">
        <v>11</v>
      </c>
      <c r="C267" s="135">
        <v>4.25</v>
      </c>
      <c r="D267" s="72"/>
      <c r="E267" s="73">
        <f t="shared" si="5"/>
        <v>0</v>
      </c>
    </row>
    <row r="268" spans="1:5" ht="13.5" customHeight="1" x14ac:dyDescent="0.25">
      <c r="A268" s="70" t="s">
        <v>103</v>
      </c>
      <c r="B268" s="80" t="s">
        <v>10</v>
      </c>
      <c r="C268" s="138">
        <v>220</v>
      </c>
      <c r="D268" s="72"/>
      <c r="E268" s="73">
        <f t="shared" si="5"/>
        <v>0</v>
      </c>
    </row>
    <row r="269" spans="1:5" ht="13.5" customHeight="1" x14ac:dyDescent="0.25">
      <c r="A269" s="70" t="s">
        <v>104</v>
      </c>
      <c r="B269" s="80" t="s">
        <v>11</v>
      </c>
      <c r="C269" s="138">
        <v>95</v>
      </c>
      <c r="D269" s="72"/>
      <c r="E269" s="73">
        <f t="shared" si="5"/>
        <v>0</v>
      </c>
    </row>
    <row r="270" spans="1:5" ht="13.5" customHeight="1" x14ac:dyDescent="0.25">
      <c r="A270" s="70" t="s">
        <v>105</v>
      </c>
      <c r="B270" s="80" t="s">
        <v>11</v>
      </c>
      <c r="C270" s="138">
        <v>45</v>
      </c>
      <c r="D270" s="72"/>
      <c r="E270" s="73">
        <f t="shared" si="5"/>
        <v>0</v>
      </c>
    </row>
    <row r="271" spans="1:5" ht="13.5" customHeight="1" x14ac:dyDescent="0.25">
      <c r="A271" s="90" t="s">
        <v>19</v>
      </c>
      <c r="B271" s="91"/>
      <c r="C271" s="142"/>
      <c r="D271" s="72"/>
      <c r="E271" s="73"/>
    </row>
    <row r="272" spans="1:5" ht="13.5" customHeight="1" x14ac:dyDescent="0.25">
      <c r="A272" s="92" t="s">
        <v>143</v>
      </c>
      <c r="B272" s="89" t="s">
        <v>142</v>
      </c>
      <c r="C272" s="143">
        <v>7</v>
      </c>
      <c r="D272" s="72"/>
      <c r="E272" s="73">
        <f>C272*D272*D273</f>
        <v>0</v>
      </c>
    </row>
    <row r="273" spans="1:5" ht="13.5" customHeight="1" x14ac:dyDescent="0.25">
      <c r="A273" s="93" t="s">
        <v>155</v>
      </c>
      <c r="B273" s="94" t="s">
        <v>140</v>
      </c>
      <c r="C273" s="143"/>
      <c r="D273" s="72"/>
      <c r="E273" s="73"/>
    </row>
    <row r="274" spans="1:5" ht="13.5" customHeight="1" x14ac:dyDescent="0.25">
      <c r="A274" s="75" t="s">
        <v>153</v>
      </c>
      <c r="B274" s="89" t="s">
        <v>11</v>
      </c>
      <c r="C274" s="143">
        <v>2.5</v>
      </c>
      <c r="D274" s="72"/>
      <c r="E274" s="73">
        <f>C274*D274*D275</f>
        <v>0</v>
      </c>
    </row>
    <row r="275" spans="1:5" ht="13.5" customHeight="1" x14ac:dyDescent="0.25">
      <c r="A275" s="93" t="s">
        <v>154</v>
      </c>
      <c r="B275" s="89" t="s">
        <v>140</v>
      </c>
      <c r="C275" s="143"/>
      <c r="D275" s="72"/>
      <c r="E275" s="73"/>
    </row>
    <row r="276" spans="1:5" ht="13.5" customHeight="1" x14ac:dyDescent="0.25">
      <c r="A276" s="95" t="s">
        <v>106</v>
      </c>
      <c r="B276" s="96" t="s">
        <v>11</v>
      </c>
      <c r="C276" s="138">
        <v>20</v>
      </c>
      <c r="D276" s="72"/>
      <c r="E276" s="73">
        <f t="shared" ref="E276:E288" si="6">C276*D276</f>
        <v>0</v>
      </c>
    </row>
    <row r="277" spans="1:5" ht="13.5" customHeight="1" x14ac:dyDescent="0.25">
      <c r="A277" s="70" t="s">
        <v>107</v>
      </c>
      <c r="B277" s="97" t="s">
        <v>11</v>
      </c>
      <c r="C277" s="138">
        <v>25</v>
      </c>
      <c r="D277" s="72"/>
      <c r="E277" s="73">
        <f t="shared" si="6"/>
        <v>0</v>
      </c>
    </row>
    <row r="278" spans="1:5" ht="13.5" customHeight="1" x14ac:dyDescent="0.25">
      <c r="A278" s="70" t="s">
        <v>108</v>
      </c>
      <c r="B278" s="80" t="s">
        <v>11</v>
      </c>
      <c r="C278" s="138">
        <v>15</v>
      </c>
      <c r="D278" s="72"/>
      <c r="E278" s="73">
        <f t="shared" si="6"/>
        <v>0</v>
      </c>
    </row>
    <row r="279" spans="1:5" ht="13.5" customHeight="1" x14ac:dyDescent="0.25">
      <c r="A279" s="70" t="s">
        <v>109</v>
      </c>
      <c r="B279" s="80" t="s">
        <v>11</v>
      </c>
      <c r="C279" s="138">
        <v>180</v>
      </c>
      <c r="D279" s="72"/>
      <c r="E279" s="73">
        <f t="shared" si="6"/>
        <v>0</v>
      </c>
    </row>
    <row r="280" spans="1:5" ht="13.5" customHeight="1" x14ac:dyDescent="0.25">
      <c r="A280" s="70" t="s">
        <v>110</v>
      </c>
      <c r="B280" s="80" t="s">
        <v>13</v>
      </c>
      <c r="C280" s="138">
        <v>30</v>
      </c>
      <c r="D280" s="72"/>
      <c r="E280" s="73">
        <f t="shared" si="6"/>
        <v>0</v>
      </c>
    </row>
    <row r="281" spans="1:5" ht="13.5" customHeight="1" x14ac:dyDescent="0.25">
      <c r="A281" s="70" t="s">
        <v>111</v>
      </c>
      <c r="B281" s="80" t="s">
        <v>2</v>
      </c>
      <c r="C281" s="138">
        <v>1300</v>
      </c>
      <c r="D281" s="72"/>
      <c r="E281" s="73">
        <f t="shared" si="6"/>
        <v>0</v>
      </c>
    </row>
    <row r="282" spans="1:5" ht="13.5" customHeight="1" x14ac:dyDescent="0.25">
      <c r="A282" s="75" t="s">
        <v>112</v>
      </c>
      <c r="B282" s="76" t="s">
        <v>11</v>
      </c>
      <c r="C282" s="136">
        <v>90</v>
      </c>
      <c r="D282" s="72"/>
      <c r="E282" s="73">
        <f t="shared" si="6"/>
        <v>0</v>
      </c>
    </row>
    <row r="283" spans="1:5" ht="13.5" customHeight="1" x14ac:dyDescent="0.25">
      <c r="A283" s="70" t="s">
        <v>113</v>
      </c>
      <c r="B283" s="74" t="s">
        <v>2</v>
      </c>
      <c r="C283" s="138">
        <v>2420</v>
      </c>
      <c r="D283" s="72"/>
      <c r="E283" s="73">
        <f t="shared" si="6"/>
        <v>0</v>
      </c>
    </row>
    <row r="284" spans="1:5" ht="13.5" customHeight="1" x14ac:dyDescent="0.25">
      <c r="A284" s="70" t="s">
        <v>114</v>
      </c>
      <c r="B284" s="80" t="s">
        <v>11</v>
      </c>
      <c r="C284" s="144">
        <v>75</v>
      </c>
      <c r="D284" s="72"/>
      <c r="E284" s="73">
        <f t="shared" si="6"/>
        <v>0</v>
      </c>
    </row>
    <row r="285" spans="1:5" ht="13.5" customHeight="1" x14ac:dyDescent="0.25">
      <c r="A285" s="70" t="s">
        <v>115</v>
      </c>
      <c r="B285" s="80" t="s">
        <v>13</v>
      </c>
      <c r="C285" s="138">
        <v>55</v>
      </c>
      <c r="D285" s="72"/>
      <c r="E285" s="73">
        <f t="shared" si="6"/>
        <v>0</v>
      </c>
    </row>
    <row r="286" spans="1:5" ht="13.5" customHeight="1" x14ac:dyDescent="0.25">
      <c r="A286" s="70" t="s">
        <v>116</v>
      </c>
      <c r="B286" s="80" t="s">
        <v>2</v>
      </c>
      <c r="C286" s="138">
        <v>3810</v>
      </c>
      <c r="D286" s="72"/>
      <c r="E286" s="73">
        <f t="shared" si="6"/>
        <v>0</v>
      </c>
    </row>
    <row r="287" spans="1:5" ht="13.5" customHeight="1" x14ac:dyDescent="0.25">
      <c r="A287" s="70" t="s">
        <v>117</v>
      </c>
      <c r="B287" s="80" t="s">
        <v>2</v>
      </c>
      <c r="C287" s="138">
        <v>3210</v>
      </c>
      <c r="D287" s="72"/>
      <c r="E287" s="73">
        <f t="shared" si="6"/>
        <v>0</v>
      </c>
    </row>
    <row r="288" spans="1:5" ht="13.5" customHeight="1" x14ac:dyDescent="0.25">
      <c r="A288" s="70" t="s">
        <v>118</v>
      </c>
      <c r="B288" s="80" t="s">
        <v>2</v>
      </c>
      <c r="C288" s="138">
        <v>1730</v>
      </c>
      <c r="D288" s="72"/>
      <c r="E288" s="73">
        <f t="shared" si="6"/>
        <v>0</v>
      </c>
    </row>
    <row r="289" spans="1:5" ht="13.5" customHeight="1" x14ac:dyDescent="0.25">
      <c r="A289" s="98" t="s">
        <v>119</v>
      </c>
      <c r="B289" s="99"/>
      <c r="C289" s="145"/>
      <c r="D289" s="72"/>
      <c r="E289" s="73"/>
    </row>
    <row r="290" spans="1:5" ht="13.5" customHeight="1" x14ac:dyDescent="0.25">
      <c r="A290" s="70" t="s">
        <v>120</v>
      </c>
      <c r="B290" s="80" t="s">
        <v>11</v>
      </c>
      <c r="C290" s="138">
        <v>55</v>
      </c>
      <c r="D290" s="72"/>
      <c r="E290" s="73">
        <f t="shared" ref="E290:E294" si="7">C290*D290</f>
        <v>0</v>
      </c>
    </row>
    <row r="291" spans="1:5" ht="13.5" customHeight="1" x14ac:dyDescent="0.25">
      <c r="A291" s="70" t="s">
        <v>121</v>
      </c>
      <c r="B291" s="80" t="s">
        <v>11</v>
      </c>
      <c r="C291" s="138">
        <v>40</v>
      </c>
      <c r="D291" s="72"/>
      <c r="E291" s="73">
        <f t="shared" si="7"/>
        <v>0</v>
      </c>
    </row>
    <row r="292" spans="1:5" ht="13.5" customHeight="1" x14ac:dyDescent="0.25">
      <c r="A292" s="70" t="s">
        <v>28</v>
      </c>
      <c r="B292" s="80" t="s">
        <v>13</v>
      </c>
      <c r="C292" s="138">
        <v>140</v>
      </c>
      <c r="D292" s="72"/>
      <c r="E292" s="73">
        <f t="shared" si="7"/>
        <v>0</v>
      </c>
    </row>
    <row r="293" spans="1:5" ht="13.5" customHeight="1" x14ac:dyDescent="0.25">
      <c r="A293" s="70" t="s">
        <v>122</v>
      </c>
      <c r="B293" s="80" t="s">
        <v>11</v>
      </c>
      <c r="C293" s="138">
        <v>20</v>
      </c>
      <c r="D293" s="72"/>
      <c r="E293" s="73">
        <f t="shared" si="7"/>
        <v>0</v>
      </c>
    </row>
    <row r="294" spans="1:5" ht="13.5" customHeight="1" x14ac:dyDescent="0.25">
      <c r="A294" s="70" t="s">
        <v>123</v>
      </c>
      <c r="B294" s="80" t="s">
        <v>11</v>
      </c>
      <c r="C294" s="138">
        <v>75</v>
      </c>
      <c r="D294" s="72"/>
      <c r="E294" s="73">
        <f t="shared" si="7"/>
        <v>0</v>
      </c>
    </row>
    <row r="295" spans="1:5" ht="13.5" customHeight="1" x14ac:dyDescent="0.25">
      <c r="A295" s="82" t="s">
        <v>14</v>
      </c>
      <c r="B295" s="100"/>
      <c r="C295" s="146"/>
      <c r="D295" s="72"/>
      <c r="E295" s="73"/>
    </row>
    <row r="296" spans="1:5" ht="13.5" customHeight="1" x14ac:dyDescent="0.25">
      <c r="A296" s="81" t="s">
        <v>124</v>
      </c>
      <c r="B296" s="74" t="s">
        <v>13</v>
      </c>
      <c r="C296" s="135">
        <v>310</v>
      </c>
      <c r="D296" s="72"/>
      <c r="E296" s="73">
        <f t="shared" ref="E296:E313" si="8">C296*D296</f>
        <v>0</v>
      </c>
    </row>
    <row r="297" spans="1:5" ht="13.5" customHeight="1" x14ac:dyDescent="0.25">
      <c r="A297" s="70" t="s">
        <v>125</v>
      </c>
      <c r="B297" s="80" t="s">
        <v>13</v>
      </c>
      <c r="C297" s="138">
        <v>550</v>
      </c>
      <c r="D297" s="72"/>
      <c r="E297" s="73">
        <f t="shared" si="8"/>
        <v>0</v>
      </c>
    </row>
    <row r="298" spans="1:5" ht="13.5" customHeight="1" x14ac:dyDescent="0.25">
      <c r="A298" s="70" t="s">
        <v>126</v>
      </c>
      <c r="B298" s="80" t="s">
        <v>13</v>
      </c>
      <c r="C298" s="138">
        <v>960</v>
      </c>
      <c r="D298" s="72"/>
      <c r="E298" s="73">
        <f t="shared" si="8"/>
        <v>0</v>
      </c>
    </row>
    <row r="299" spans="1:5" ht="13.5" customHeight="1" x14ac:dyDescent="0.25">
      <c r="A299" s="70" t="s">
        <v>127</v>
      </c>
      <c r="B299" s="80" t="s">
        <v>13</v>
      </c>
      <c r="C299" s="138">
        <v>50</v>
      </c>
      <c r="D299" s="72"/>
      <c r="E299" s="73">
        <f t="shared" si="8"/>
        <v>0</v>
      </c>
    </row>
    <row r="300" spans="1:5" ht="13.5" customHeight="1" x14ac:dyDescent="0.25">
      <c r="A300" s="70" t="s">
        <v>15</v>
      </c>
      <c r="B300" s="80" t="s">
        <v>13</v>
      </c>
      <c r="C300" s="138">
        <v>35</v>
      </c>
      <c r="D300" s="72"/>
      <c r="E300" s="73">
        <f t="shared" si="8"/>
        <v>0</v>
      </c>
    </row>
    <row r="301" spans="1:5" ht="13.5" customHeight="1" x14ac:dyDescent="0.25">
      <c r="A301" s="70" t="s">
        <v>128</v>
      </c>
      <c r="B301" s="80" t="s">
        <v>2</v>
      </c>
      <c r="C301" s="138">
        <v>14010</v>
      </c>
      <c r="D301" s="72"/>
      <c r="E301" s="73">
        <f t="shared" si="8"/>
        <v>0</v>
      </c>
    </row>
    <row r="302" spans="1:5" ht="13.5" customHeight="1" x14ac:dyDescent="0.25">
      <c r="A302" s="81" t="s">
        <v>129</v>
      </c>
      <c r="B302" s="74" t="s">
        <v>2</v>
      </c>
      <c r="C302" s="135">
        <v>6760</v>
      </c>
      <c r="D302" s="72"/>
      <c r="E302" s="73">
        <f t="shared" si="8"/>
        <v>0</v>
      </c>
    </row>
    <row r="303" spans="1:5" ht="13.5" customHeight="1" x14ac:dyDescent="0.25">
      <c r="A303" s="70" t="s">
        <v>20</v>
      </c>
      <c r="B303" s="80" t="s">
        <v>11</v>
      </c>
      <c r="C303" s="138">
        <v>150</v>
      </c>
      <c r="D303" s="72"/>
      <c r="E303" s="73">
        <f t="shared" si="8"/>
        <v>0</v>
      </c>
    </row>
    <row r="304" spans="1:5" ht="13.5" customHeight="1" x14ac:dyDescent="0.25">
      <c r="A304" s="70" t="s">
        <v>173</v>
      </c>
      <c r="B304" s="80" t="s">
        <v>2</v>
      </c>
      <c r="C304" s="138">
        <v>125000</v>
      </c>
      <c r="D304" s="72"/>
      <c r="E304" s="73">
        <f t="shared" si="8"/>
        <v>0</v>
      </c>
    </row>
    <row r="305" spans="1:5" ht="13.5" customHeight="1" x14ac:dyDescent="0.25">
      <c r="A305" s="70" t="s">
        <v>21</v>
      </c>
      <c r="B305" s="80" t="s">
        <v>13</v>
      </c>
      <c r="C305" s="138">
        <v>2.5</v>
      </c>
      <c r="D305" s="72"/>
      <c r="E305" s="73">
        <f t="shared" si="8"/>
        <v>0</v>
      </c>
    </row>
    <row r="306" spans="1:5" ht="13.5" customHeight="1" x14ac:dyDescent="0.25">
      <c r="A306" s="70" t="s">
        <v>22</v>
      </c>
      <c r="B306" s="80" t="s">
        <v>2</v>
      </c>
      <c r="C306" s="138">
        <v>90</v>
      </c>
      <c r="D306" s="72"/>
      <c r="E306" s="73">
        <f t="shared" si="8"/>
        <v>0</v>
      </c>
    </row>
    <row r="307" spans="1:5" ht="13.5" customHeight="1" x14ac:dyDescent="0.25">
      <c r="A307" s="70" t="s">
        <v>23</v>
      </c>
      <c r="B307" s="80" t="s">
        <v>2</v>
      </c>
      <c r="C307" s="138">
        <v>50</v>
      </c>
      <c r="D307" s="72"/>
      <c r="E307" s="73">
        <f t="shared" si="8"/>
        <v>0</v>
      </c>
    </row>
    <row r="308" spans="1:5" ht="13.5" customHeight="1" x14ac:dyDescent="0.25">
      <c r="A308" s="70" t="s">
        <v>24</v>
      </c>
      <c r="B308" s="80" t="s">
        <v>2</v>
      </c>
      <c r="C308" s="138">
        <v>850</v>
      </c>
      <c r="D308" s="72"/>
      <c r="E308" s="73">
        <f t="shared" si="8"/>
        <v>0</v>
      </c>
    </row>
    <row r="309" spans="1:5" ht="13.5" customHeight="1" x14ac:dyDescent="0.25">
      <c r="A309" s="70" t="s">
        <v>130</v>
      </c>
      <c r="B309" s="80" t="s">
        <v>13</v>
      </c>
      <c r="C309" s="138">
        <v>60</v>
      </c>
      <c r="D309" s="72"/>
      <c r="E309" s="73">
        <f t="shared" si="8"/>
        <v>0</v>
      </c>
    </row>
    <row r="310" spans="1:5" ht="13.5" customHeight="1" x14ac:dyDescent="0.25">
      <c r="A310" s="70" t="s">
        <v>25</v>
      </c>
      <c r="B310" s="80" t="s">
        <v>2</v>
      </c>
      <c r="C310" s="138">
        <v>560</v>
      </c>
      <c r="D310" s="72"/>
      <c r="E310" s="73">
        <f t="shared" si="8"/>
        <v>0</v>
      </c>
    </row>
    <row r="311" spans="1:5" ht="13.5" customHeight="1" x14ac:dyDescent="0.25">
      <c r="A311" s="70" t="s">
        <v>26</v>
      </c>
      <c r="B311" s="80" t="s">
        <v>2</v>
      </c>
      <c r="C311" s="138">
        <v>480</v>
      </c>
      <c r="D311" s="72"/>
      <c r="E311" s="73">
        <f t="shared" si="8"/>
        <v>0</v>
      </c>
    </row>
    <row r="312" spans="1:5" ht="13.5" customHeight="1" x14ac:dyDescent="0.25">
      <c r="A312" s="70" t="s">
        <v>27</v>
      </c>
      <c r="B312" s="80" t="s">
        <v>2</v>
      </c>
      <c r="C312" s="138">
        <v>5600</v>
      </c>
      <c r="D312" s="72"/>
      <c r="E312" s="73">
        <f t="shared" si="8"/>
        <v>0</v>
      </c>
    </row>
    <row r="313" spans="1:5" ht="13.5" customHeight="1" x14ac:dyDescent="0.25">
      <c r="A313" s="70" t="s">
        <v>131</v>
      </c>
      <c r="B313" s="80" t="s">
        <v>2</v>
      </c>
      <c r="C313" s="143">
        <v>26790</v>
      </c>
      <c r="D313" s="72"/>
      <c r="E313" s="73">
        <f t="shared" si="8"/>
        <v>0</v>
      </c>
    </row>
    <row r="314" spans="1:5" ht="13.5" customHeight="1" x14ac:dyDescent="0.25">
      <c r="A314" s="101" t="s">
        <v>9</v>
      </c>
      <c r="B314" s="102"/>
      <c r="C314" s="103"/>
      <c r="D314" s="104"/>
      <c r="E314" s="73"/>
    </row>
    <row r="315" spans="1:5" ht="13.5" customHeight="1" x14ac:dyDescent="0.25">
      <c r="A315" s="70" t="s">
        <v>132</v>
      </c>
      <c r="B315" s="105" t="s">
        <v>2</v>
      </c>
      <c r="C315" s="138">
        <v>300</v>
      </c>
      <c r="D315" s="106"/>
      <c r="E315" s="73">
        <f t="shared" ref="E315:E317" si="9">C315*D315</f>
        <v>0</v>
      </c>
    </row>
    <row r="316" spans="1:5" ht="13.5" customHeight="1" x14ac:dyDescent="0.25">
      <c r="A316" s="88" t="s">
        <v>133</v>
      </c>
      <c r="B316" s="107" t="s">
        <v>2</v>
      </c>
      <c r="C316" s="138">
        <v>740</v>
      </c>
      <c r="D316" s="106"/>
      <c r="E316" s="73">
        <f t="shared" si="9"/>
        <v>0</v>
      </c>
    </row>
    <row r="317" spans="1:5" ht="13.5" customHeight="1" x14ac:dyDescent="0.25">
      <c r="A317" s="88" t="s">
        <v>30</v>
      </c>
      <c r="B317" s="89" t="s">
        <v>2</v>
      </c>
      <c r="C317" s="138">
        <v>9880</v>
      </c>
      <c r="D317" s="106"/>
      <c r="E317" s="73">
        <f t="shared" si="9"/>
        <v>0</v>
      </c>
    </row>
    <row r="318" spans="1:5" ht="13.5" customHeight="1" x14ac:dyDescent="0.25">
      <c r="A318" s="108" t="s">
        <v>134</v>
      </c>
      <c r="B318" s="109"/>
      <c r="C318" s="147"/>
      <c r="D318" s="106"/>
      <c r="E318" s="73"/>
    </row>
    <row r="319" spans="1:5" ht="13.5" customHeight="1" x14ac:dyDescent="0.25">
      <c r="A319" s="110" t="s">
        <v>171</v>
      </c>
      <c r="B319" s="111" t="s">
        <v>6</v>
      </c>
      <c r="C319" s="146">
        <v>11070</v>
      </c>
      <c r="D319" s="106"/>
      <c r="E319" s="73">
        <f t="shared" ref="E319:E320" si="10">C319*D319</f>
        <v>0</v>
      </c>
    </row>
    <row r="320" spans="1:5" ht="13.5" customHeight="1" x14ac:dyDescent="0.25">
      <c r="A320" s="112" t="s">
        <v>29</v>
      </c>
      <c r="B320" s="113" t="s">
        <v>2</v>
      </c>
      <c r="C320" s="135">
        <v>10240</v>
      </c>
      <c r="D320" s="106"/>
      <c r="E320" s="73">
        <f t="shared" si="10"/>
        <v>0</v>
      </c>
    </row>
    <row r="321" spans="1:5" ht="13.5" customHeight="1" x14ac:dyDescent="0.25">
      <c r="A321" s="114" t="s">
        <v>138</v>
      </c>
      <c r="B321" s="115" t="s">
        <v>6</v>
      </c>
      <c r="C321" s="116" t="s">
        <v>157</v>
      </c>
      <c r="D321" s="117"/>
      <c r="E321" s="73"/>
    </row>
    <row r="322" spans="1:5" ht="13.5" customHeight="1" x14ac:dyDescent="0.25">
      <c r="A322" s="114" t="s">
        <v>150</v>
      </c>
      <c r="B322" s="115" t="s">
        <v>6</v>
      </c>
      <c r="C322" s="116" t="s">
        <v>158</v>
      </c>
      <c r="D322" s="117"/>
      <c r="E322" s="73"/>
    </row>
    <row r="323" spans="1:5" ht="13.5" customHeight="1" x14ac:dyDescent="0.25">
      <c r="A323" s="70" t="s">
        <v>137</v>
      </c>
      <c r="B323" s="80" t="s">
        <v>6</v>
      </c>
      <c r="C323" s="118" t="s">
        <v>159</v>
      </c>
      <c r="D323" s="119"/>
      <c r="E323" s="73"/>
    </row>
    <row r="324" spans="1:5" ht="13.5" customHeight="1" x14ac:dyDescent="0.25">
      <c r="A324" s="148"/>
      <c r="B324" s="173" t="s">
        <v>135</v>
      </c>
      <c r="C324" s="173"/>
      <c r="D324" s="174">
        <f>SUM(E171:E323)</f>
        <v>0</v>
      </c>
      <c r="E324" s="174"/>
    </row>
    <row r="325" spans="1:5" ht="13.5" customHeight="1" x14ac:dyDescent="0.25">
      <c r="A325" s="176" t="s">
        <v>180</v>
      </c>
      <c r="B325" s="176"/>
      <c r="C325" s="176"/>
      <c r="D325" s="179">
        <f>(D324*0.1)</f>
        <v>0</v>
      </c>
      <c r="E325" s="179"/>
    </row>
    <row r="326" spans="1:5" ht="13.5" customHeight="1" x14ac:dyDescent="0.25">
      <c r="A326" s="176" t="s">
        <v>181</v>
      </c>
      <c r="B326" s="176"/>
      <c r="C326" s="176"/>
      <c r="D326" s="179">
        <f>(D324+D325)</f>
        <v>0</v>
      </c>
      <c r="E326" s="179"/>
    </row>
    <row r="327" spans="1:5" ht="13.5" customHeight="1" x14ac:dyDescent="0.25">
      <c r="A327" s="149"/>
      <c r="B327" s="149"/>
      <c r="C327" s="149"/>
      <c r="D327" s="150"/>
      <c r="E327" s="150"/>
    </row>
    <row r="328" spans="1:5" ht="13.5" customHeight="1" x14ac:dyDescent="0.25">
      <c r="A328" s="120"/>
      <c r="B328" s="120"/>
      <c r="C328" s="120"/>
      <c r="D328" s="121"/>
      <c r="E328" s="121"/>
    </row>
    <row r="329" spans="1:5" ht="13.5" customHeight="1" x14ac:dyDescent="0.25">
      <c r="A329" s="120"/>
      <c r="B329" s="120"/>
      <c r="C329" s="151" t="s">
        <v>176</v>
      </c>
      <c r="D329" s="175">
        <f>CEILING(D164+D326,1000)</f>
        <v>0</v>
      </c>
      <c r="E329" s="175"/>
    </row>
    <row r="330" spans="1:5" ht="13.5" customHeight="1" x14ac:dyDescent="0.25">
      <c r="A330" s="120"/>
      <c r="B330" s="120"/>
      <c r="C330" s="120"/>
      <c r="D330" s="121"/>
      <c r="E330" s="121"/>
    </row>
    <row r="331" spans="1:5" ht="13.5" customHeight="1" x14ac:dyDescent="0.25">
      <c r="A331" s="178"/>
      <c r="B331" s="178"/>
      <c r="C331" s="178"/>
      <c r="D331" s="177"/>
      <c r="E331" s="177"/>
    </row>
    <row r="332" spans="1:5" x14ac:dyDescent="0.25">
      <c r="A332" s="6"/>
      <c r="B332" s="6"/>
      <c r="C332" s="6"/>
      <c r="D332" s="7"/>
      <c r="E332" s="6"/>
    </row>
    <row r="333" spans="1:5" x14ac:dyDescent="0.25">
      <c r="A333" s="6"/>
      <c r="B333" s="6"/>
      <c r="C333" s="6"/>
      <c r="D333" s="7"/>
      <c r="E333" s="6"/>
    </row>
  </sheetData>
  <mergeCells count="27">
    <mergeCell ref="B324:C324"/>
    <mergeCell ref="D324:E324"/>
    <mergeCell ref="D329:E329"/>
    <mergeCell ref="A325:C325"/>
    <mergeCell ref="D331:E331"/>
    <mergeCell ref="A331:C331"/>
    <mergeCell ref="D326:E326"/>
    <mergeCell ref="A326:C326"/>
    <mergeCell ref="D325:E325"/>
    <mergeCell ref="A161:C161"/>
    <mergeCell ref="D160:E160"/>
    <mergeCell ref="D161:E161"/>
    <mergeCell ref="B160:C160"/>
    <mergeCell ref="D162:E162"/>
    <mergeCell ref="A162:C162"/>
    <mergeCell ref="A163:C163"/>
    <mergeCell ref="D163:E163"/>
    <mergeCell ref="A164:C164"/>
    <mergeCell ref="D164:E164"/>
    <mergeCell ref="A168:B168"/>
    <mergeCell ref="C168:E168"/>
    <mergeCell ref="A167:E167"/>
    <mergeCell ref="C4:E4"/>
    <mergeCell ref="A1:E2"/>
    <mergeCell ref="A4:B4"/>
    <mergeCell ref="D3:E3"/>
    <mergeCell ref="A3:C3"/>
  </mergeCells>
  <phoneticPr fontId="4" type="noConversion"/>
  <printOptions horizontalCentered="1"/>
  <pageMargins left="0.5" right="0.34" top="0.6" bottom="0.6" header="0.4" footer="0.4"/>
  <pageSetup scale="95" fitToHeight="12" orientation="portrait" r:id="rId1"/>
  <headerFooter differentFirst="1" alignWithMargins="0">
    <oddHeader xml:space="preserve">&amp;R&amp;"Times New Roman,Regular"
</oddHeader>
    <oddFooter>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Bond Estimate Form</vt:lpstr>
      <vt:lpstr>'Bond Estimate Form'!Print_Area</vt:lpstr>
      <vt:lpstr>'Bond Estimate Form'!Print_Titles</vt:lpstr>
    </vt:vector>
  </TitlesOfParts>
  <Company>Loudoun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Loudoun</dc:creator>
  <cp:lastModifiedBy>Edmonds, Laura</cp:lastModifiedBy>
  <cp:lastPrinted>2022-09-14T19:55:26Z</cp:lastPrinted>
  <dcterms:created xsi:type="dcterms:W3CDTF">2001-08-02T15:45:44Z</dcterms:created>
  <dcterms:modified xsi:type="dcterms:W3CDTF">2022-11-18T19:26:12Z</dcterms:modified>
</cp:coreProperties>
</file>